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F3" i="1" l="1"/>
  <c r="G3" i="1"/>
  <c r="H3" i="1"/>
  <c r="I3" i="1"/>
  <c r="F4" i="1"/>
  <c r="G4" i="1"/>
  <c r="H4" i="1"/>
  <c r="I4" i="1"/>
  <c r="F5" i="1"/>
  <c r="G5" i="1"/>
  <c r="H5" i="1"/>
  <c r="I5" i="1"/>
  <c r="F6" i="1"/>
  <c r="G6" i="1"/>
  <c r="H6" i="1"/>
  <c r="I6" i="1"/>
  <c r="F7" i="1"/>
  <c r="G7" i="1"/>
  <c r="H7" i="1"/>
  <c r="I7" i="1"/>
  <c r="F8" i="1"/>
  <c r="G8" i="1"/>
  <c r="H8" i="1"/>
  <c r="I8" i="1"/>
  <c r="F9" i="1"/>
  <c r="G9" i="1"/>
  <c r="H9" i="1"/>
  <c r="I9" i="1"/>
  <c r="F10" i="1"/>
  <c r="G10" i="1"/>
  <c r="H10" i="1"/>
  <c r="I10" i="1"/>
  <c r="F11" i="1"/>
  <c r="G11" i="1"/>
  <c r="H11" i="1"/>
  <c r="I11" i="1"/>
  <c r="F12" i="1"/>
  <c r="G12" i="1"/>
  <c r="H12" i="1"/>
  <c r="I12" i="1"/>
  <c r="F13" i="1"/>
  <c r="G13" i="1"/>
  <c r="H13" i="1"/>
  <c r="I13" i="1"/>
  <c r="I2" i="1"/>
  <c r="H2" i="1"/>
  <c r="G2" i="1"/>
  <c r="F2" i="1"/>
  <c r="E2" i="1"/>
</calcChain>
</file>

<file path=xl/sharedStrings.xml><?xml version="1.0" encoding="utf-8"?>
<sst xmlns="http://schemas.openxmlformats.org/spreadsheetml/2006/main" count="39" uniqueCount="37">
  <si>
    <t>T(oC)</t>
  </si>
  <si>
    <t>T (K)</t>
  </si>
  <si>
    <t>1/T</t>
  </si>
  <si>
    <t>ln e</t>
  </si>
  <si>
    <t>ln e  rate</t>
  </si>
  <si>
    <t>SUMMARY OUTPUT</t>
  </si>
  <si>
    <t>Regression Statistics</t>
  </si>
  <si>
    <t>Multiple R</t>
  </si>
  <si>
    <t>R Square</t>
  </si>
  <si>
    <t>Adjusted R Square</t>
  </si>
  <si>
    <t>Standard Error</t>
  </si>
  <si>
    <t>Observations</t>
  </si>
  <si>
    <t>ANOVA</t>
  </si>
  <si>
    <t>Regression</t>
  </si>
  <si>
    <t>Residual</t>
  </si>
  <si>
    <t>Total</t>
  </si>
  <si>
    <t>Intercept</t>
  </si>
  <si>
    <t>df</t>
  </si>
  <si>
    <t>SS</t>
  </si>
  <si>
    <t>MS</t>
  </si>
  <si>
    <t>F</t>
  </si>
  <si>
    <t>Significance F</t>
  </si>
  <si>
    <t>Coefficients</t>
  </si>
  <si>
    <t>t Stat</t>
  </si>
  <si>
    <t>P-value</t>
  </si>
  <si>
    <t>Lower 95%</t>
  </si>
  <si>
    <t>Upper 95%</t>
  </si>
  <si>
    <t>Lower 95.0%</t>
  </si>
  <si>
    <t>Upper 95.0%</t>
  </si>
  <si>
    <r>
      <t>ln</t>
    </r>
    <r>
      <rPr>
        <sz val="11"/>
        <color theme="1"/>
        <rFont val="Symbol"/>
        <family val="1"/>
        <charset val="2"/>
      </rPr>
      <t xml:space="preserve"> e</t>
    </r>
  </si>
  <si>
    <r>
      <t>ln</t>
    </r>
    <r>
      <rPr>
        <sz val="11"/>
        <color theme="1"/>
        <rFont val="Symbol"/>
        <family val="1"/>
        <charset val="2"/>
      </rPr>
      <t xml:space="preserve"> e</t>
    </r>
    <r>
      <rPr>
        <sz val="11"/>
        <color theme="1"/>
        <rFont val="Calibri"/>
        <family val="2"/>
        <scheme val="minor"/>
      </rPr>
      <t xml:space="preserve">  rate</t>
    </r>
  </si>
  <si>
    <r>
      <t>ln</t>
    </r>
    <r>
      <rPr>
        <sz val="11"/>
        <color theme="1"/>
        <rFont val="Symbol"/>
        <family val="1"/>
        <charset val="2"/>
      </rPr>
      <t xml:space="preserve"> s</t>
    </r>
  </si>
  <si>
    <t>e</t>
  </si>
  <si>
    <t>s</t>
  </si>
  <si>
    <r>
      <rPr>
        <sz val="11"/>
        <color theme="1"/>
        <rFont val="Symbol"/>
        <family val="1"/>
        <charset val="2"/>
      </rPr>
      <t>e</t>
    </r>
    <r>
      <rPr>
        <sz val="11"/>
        <color theme="1"/>
        <rFont val="Calibri"/>
        <family val="2"/>
        <scheme val="minor"/>
      </rPr>
      <t xml:space="preserve"> rate</t>
    </r>
  </si>
  <si>
    <t>Questions to be adressed to:</t>
  </si>
  <si>
    <t>henry.valberg@ntnu.no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</si>
</sst>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Symbol"/>
      <family val="1"/>
      <charset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C0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0" fillId="2" borderId="0" xfId="0" applyFill="1"/>
    <xf numFmtId="0" fontId="0" fillId="0" borderId="0" xfId="0" applyFill="1" applyBorder="1" applyAlignment="1"/>
    <xf numFmtId="0" fontId="0" fillId="0" borderId="1" xfId="0" applyFill="1" applyBorder="1" applyAlignment="1"/>
    <xf numFmtId="0" fontId="1" fillId="0" borderId="2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Continuous"/>
    </xf>
    <xf numFmtId="0" fontId="0" fillId="3" borderId="0" xfId="0" applyFill="1" applyBorder="1" applyAlignment="1"/>
    <xf numFmtId="0" fontId="0" fillId="3" borderId="1" xfId="0" applyFill="1" applyBorder="1" applyAlignment="1"/>
    <xf numFmtId="0" fontId="2" fillId="2" borderId="0" xfId="0" applyFont="1" applyFill="1"/>
    <xf numFmtId="0" fontId="3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henry.valberg@ntnu.n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1"/>
  <sheetViews>
    <sheetView tabSelected="1" workbookViewId="0">
      <selection activeCell="D20" sqref="D20"/>
    </sheetView>
  </sheetViews>
  <sheetFormatPr defaultRowHeight="15" x14ac:dyDescent="0.25"/>
  <sheetData>
    <row r="1" spans="1:20" x14ac:dyDescent="0.25">
      <c r="A1" s="1" t="s">
        <v>0</v>
      </c>
      <c r="B1" s="8" t="s">
        <v>32</v>
      </c>
      <c r="C1" s="1" t="s">
        <v>34</v>
      </c>
      <c r="D1" s="8" t="s">
        <v>33</v>
      </c>
      <c r="E1" t="s">
        <v>1</v>
      </c>
      <c r="F1" t="s">
        <v>2</v>
      </c>
      <c r="G1" t="s">
        <v>29</v>
      </c>
      <c r="H1" t="s">
        <v>30</v>
      </c>
      <c r="I1" t="s">
        <v>31</v>
      </c>
      <c r="L1" t="s">
        <v>5</v>
      </c>
    </row>
    <row r="2" spans="1:20" ht="15.75" thickBot="1" x14ac:dyDescent="0.3">
      <c r="A2" s="1">
        <v>350</v>
      </c>
      <c r="B2" s="1">
        <v>0.5</v>
      </c>
      <c r="C2" s="1">
        <v>1</v>
      </c>
      <c r="D2" s="1">
        <v>71</v>
      </c>
      <c r="E2">
        <f>A2+723</f>
        <v>1073</v>
      </c>
      <c r="F2">
        <f>1/(A2+273)</f>
        <v>1.6051364365971107E-3</v>
      </c>
      <c r="G2">
        <f>LN(B2)</f>
        <v>-0.69314718055994529</v>
      </c>
      <c r="H2">
        <f>LN(C2)</f>
        <v>0</v>
      </c>
      <c r="I2">
        <f>LN(D2)</f>
        <v>4.2626798770413155</v>
      </c>
    </row>
    <row r="3" spans="1:20" x14ac:dyDescent="0.25">
      <c r="A3" s="1">
        <v>425</v>
      </c>
      <c r="B3" s="1">
        <v>0.5</v>
      </c>
      <c r="C3" s="1">
        <v>1</v>
      </c>
      <c r="D3" s="1">
        <v>43</v>
      </c>
      <c r="F3">
        <f t="shared" ref="F3:F13" si="0">1/(A3+273)</f>
        <v>1.4326647564469914E-3</v>
      </c>
      <c r="G3">
        <f t="shared" ref="G3:G13" si="1">LN(B3)</f>
        <v>-0.69314718055994529</v>
      </c>
      <c r="H3">
        <f t="shared" ref="H3:H13" si="2">LN(C3)</f>
        <v>0</v>
      </c>
      <c r="I3">
        <f t="shared" ref="I3:I13" si="3">LN(D3)</f>
        <v>3.7612001156935624</v>
      </c>
      <c r="L3" s="5" t="s">
        <v>6</v>
      </c>
      <c r="M3" s="5"/>
    </row>
    <row r="4" spans="1:20" x14ac:dyDescent="0.25">
      <c r="A4" s="1">
        <v>500</v>
      </c>
      <c r="B4" s="1">
        <v>0.5</v>
      </c>
      <c r="C4" s="1">
        <v>1</v>
      </c>
      <c r="D4" s="1">
        <v>29</v>
      </c>
      <c r="F4">
        <f t="shared" si="0"/>
        <v>1.29366106080207E-3</v>
      </c>
      <c r="G4">
        <f t="shared" si="1"/>
        <v>-0.69314718055994529</v>
      </c>
      <c r="H4">
        <f t="shared" si="2"/>
        <v>0</v>
      </c>
      <c r="I4">
        <f t="shared" si="3"/>
        <v>3.3672958299864741</v>
      </c>
      <c r="L4" s="2" t="s">
        <v>7</v>
      </c>
      <c r="M4" s="2">
        <v>0.99921779993970572</v>
      </c>
    </row>
    <row r="5" spans="1:20" x14ac:dyDescent="0.25">
      <c r="A5" s="1">
        <v>350</v>
      </c>
      <c r="B5" s="1">
        <v>0.5</v>
      </c>
      <c r="C5" s="1">
        <v>10</v>
      </c>
      <c r="D5" s="1">
        <v>99</v>
      </c>
      <c r="F5">
        <f t="shared" si="0"/>
        <v>1.6051364365971107E-3</v>
      </c>
      <c r="G5">
        <f t="shared" si="1"/>
        <v>-0.69314718055994529</v>
      </c>
      <c r="H5">
        <f t="shared" si="2"/>
        <v>2.3025850929940459</v>
      </c>
      <c r="I5">
        <f t="shared" si="3"/>
        <v>4.5951198501345898</v>
      </c>
      <c r="L5" s="2" t="s">
        <v>8</v>
      </c>
      <c r="M5" s="2">
        <v>0.99843621171634578</v>
      </c>
    </row>
    <row r="6" spans="1:20" x14ac:dyDescent="0.25">
      <c r="A6" s="1">
        <v>425</v>
      </c>
      <c r="B6" s="1">
        <v>0.5</v>
      </c>
      <c r="C6" s="1">
        <v>10</v>
      </c>
      <c r="D6" s="1">
        <v>60</v>
      </c>
      <c r="F6">
        <f t="shared" si="0"/>
        <v>1.4326647564469914E-3</v>
      </c>
      <c r="G6">
        <f t="shared" si="1"/>
        <v>-0.69314718055994529</v>
      </c>
      <c r="H6">
        <f t="shared" si="2"/>
        <v>2.3025850929940459</v>
      </c>
      <c r="I6">
        <f t="shared" si="3"/>
        <v>4.0943445622221004</v>
      </c>
      <c r="L6" s="2" t="s">
        <v>9</v>
      </c>
      <c r="M6" s="2">
        <v>0.99784979110997551</v>
      </c>
    </row>
    <row r="7" spans="1:20" x14ac:dyDescent="0.25">
      <c r="A7" s="1">
        <v>500</v>
      </c>
      <c r="B7" s="1">
        <v>0.5</v>
      </c>
      <c r="C7" s="1">
        <v>10</v>
      </c>
      <c r="D7" s="1">
        <v>40</v>
      </c>
      <c r="F7">
        <f t="shared" si="0"/>
        <v>1.29366106080207E-3</v>
      </c>
      <c r="G7">
        <f t="shared" si="1"/>
        <v>-0.69314718055994529</v>
      </c>
      <c r="H7">
        <f t="shared" si="2"/>
        <v>2.3025850929940459</v>
      </c>
      <c r="I7">
        <f t="shared" si="3"/>
        <v>3.6888794541139363</v>
      </c>
      <c r="L7" s="2" t="s">
        <v>10</v>
      </c>
      <c r="M7" s="2">
        <v>2.0045512145882481E-2</v>
      </c>
    </row>
    <row r="8" spans="1:20" ht="15.75" thickBot="1" x14ac:dyDescent="0.3">
      <c r="A8" s="1">
        <v>350</v>
      </c>
      <c r="B8" s="1">
        <v>1</v>
      </c>
      <c r="C8" s="1">
        <v>1</v>
      </c>
      <c r="D8" s="1">
        <v>81</v>
      </c>
      <c r="F8">
        <f t="shared" si="0"/>
        <v>1.6051364365971107E-3</v>
      </c>
      <c r="G8">
        <f t="shared" si="1"/>
        <v>0</v>
      </c>
      <c r="H8">
        <f t="shared" si="2"/>
        <v>0</v>
      </c>
      <c r="I8">
        <f t="shared" si="3"/>
        <v>4.3944491546724391</v>
      </c>
      <c r="L8" s="3" t="s">
        <v>11</v>
      </c>
      <c r="M8" s="3">
        <v>12</v>
      </c>
    </row>
    <row r="9" spans="1:20" x14ac:dyDescent="0.25">
      <c r="A9" s="1">
        <v>425</v>
      </c>
      <c r="B9" s="1">
        <v>1</v>
      </c>
      <c r="C9" s="1">
        <v>1</v>
      </c>
      <c r="D9" s="1">
        <v>49</v>
      </c>
      <c r="F9">
        <f t="shared" si="0"/>
        <v>1.4326647564469914E-3</v>
      </c>
      <c r="G9">
        <f t="shared" si="1"/>
        <v>0</v>
      </c>
      <c r="H9">
        <f t="shared" si="2"/>
        <v>0</v>
      </c>
      <c r="I9">
        <f t="shared" si="3"/>
        <v>3.8918202981106265</v>
      </c>
    </row>
    <row r="10" spans="1:20" ht="15.75" thickBot="1" x14ac:dyDescent="0.3">
      <c r="A10" s="1">
        <v>500</v>
      </c>
      <c r="B10" s="1">
        <v>1</v>
      </c>
      <c r="C10" s="1">
        <v>1</v>
      </c>
      <c r="D10" s="1">
        <v>31</v>
      </c>
      <c r="F10">
        <f t="shared" si="0"/>
        <v>1.29366106080207E-3</v>
      </c>
      <c r="G10">
        <f t="shared" si="1"/>
        <v>0</v>
      </c>
      <c r="H10">
        <f t="shared" si="2"/>
        <v>0</v>
      </c>
      <c r="I10">
        <f t="shared" si="3"/>
        <v>3.4339872044851463</v>
      </c>
      <c r="L10" t="s">
        <v>12</v>
      </c>
    </row>
    <row r="11" spans="1:20" x14ac:dyDescent="0.25">
      <c r="A11" s="1">
        <v>350</v>
      </c>
      <c r="B11" s="1">
        <v>1</v>
      </c>
      <c r="C11" s="1">
        <v>10</v>
      </c>
      <c r="D11" s="1">
        <v>109</v>
      </c>
      <c r="F11">
        <f t="shared" si="0"/>
        <v>1.6051364365971107E-3</v>
      </c>
      <c r="G11">
        <f t="shared" si="1"/>
        <v>0</v>
      </c>
      <c r="H11">
        <f t="shared" si="2"/>
        <v>2.3025850929940459</v>
      </c>
      <c r="I11">
        <f t="shared" si="3"/>
        <v>4.6913478822291435</v>
      </c>
      <c r="L11" s="4"/>
      <c r="M11" s="4" t="s">
        <v>17</v>
      </c>
      <c r="N11" s="4" t="s">
        <v>18</v>
      </c>
      <c r="O11" s="4" t="s">
        <v>19</v>
      </c>
      <c r="P11" s="4" t="s">
        <v>20</v>
      </c>
      <c r="Q11" s="4" t="s">
        <v>21</v>
      </c>
    </row>
    <row r="12" spans="1:20" x14ac:dyDescent="0.25">
      <c r="A12" s="1">
        <v>425</v>
      </c>
      <c r="B12" s="1">
        <v>1</v>
      </c>
      <c r="C12" s="1">
        <v>10</v>
      </c>
      <c r="D12" s="1">
        <v>66</v>
      </c>
      <c r="F12">
        <f t="shared" si="0"/>
        <v>1.4326647564469914E-3</v>
      </c>
      <c r="G12">
        <f t="shared" si="1"/>
        <v>0</v>
      </c>
      <c r="H12">
        <f t="shared" si="2"/>
        <v>2.3025850929940459</v>
      </c>
      <c r="I12">
        <f t="shared" si="3"/>
        <v>4.1896547420264252</v>
      </c>
      <c r="L12" s="2" t="s">
        <v>13</v>
      </c>
      <c r="M12" s="2">
        <v>3</v>
      </c>
      <c r="N12" s="2">
        <v>2.0524220368050412</v>
      </c>
      <c r="O12" s="2">
        <v>0.68414067893501374</v>
      </c>
      <c r="P12" s="2">
        <v>1702.5940099482552</v>
      </c>
      <c r="Q12" s="2">
        <v>1.4707558092960224E-11</v>
      </c>
    </row>
    <row r="13" spans="1:20" x14ac:dyDescent="0.25">
      <c r="A13" s="1">
        <v>500</v>
      </c>
      <c r="B13" s="1">
        <v>1</v>
      </c>
      <c r="C13" s="1">
        <v>10</v>
      </c>
      <c r="D13" s="1">
        <v>42</v>
      </c>
      <c r="F13">
        <f t="shared" si="0"/>
        <v>1.29366106080207E-3</v>
      </c>
      <c r="G13">
        <f t="shared" si="1"/>
        <v>0</v>
      </c>
      <c r="H13">
        <f t="shared" si="2"/>
        <v>2.3025850929940459</v>
      </c>
      <c r="I13">
        <f t="shared" si="3"/>
        <v>3.7376696182833684</v>
      </c>
      <c r="L13" s="2" t="s">
        <v>14</v>
      </c>
      <c r="M13" s="2">
        <v>8</v>
      </c>
      <c r="N13" s="2">
        <v>3.2145804575257771E-3</v>
      </c>
      <c r="O13" s="2">
        <v>4.0182255719072214E-4</v>
      </c>
      <c r="P13" s="2"/>
      <c r="Q13" s="2"/>
    </row>
    <row r="14" spans="1:20" ht="15.75" thickBot="1" x14ac:dyDescent="0.3">
      <c r="L14" s="3" t="s">
        <v>15</v>
      </c>
      <c r="M14" s="3">
        <v>11</v>
      </c>
      <c r="N14" s="3">
        <v>2.0556366172625671</v>
      </c>
      <c r="O14" s="3"/>
      <c r="P14" s="3"/>
      <c r="Q14" s="3"/>
    </row>
    <row r="15" spans="1:20" ht="15.75" thickBot="1" x14ac:dyDescent="0.3"/>
    <row r="16" spans="1:20" x14ac:dyDescent="0.25">
      <c r="L16" s="4"/>
      <c r="M16" s="4" t="s">
        <v>22</v>
      </c>
      <c r="N16" s="4" t="s">
        <v>10</v>
      </c>
      <c r="O16" s="4" t="s">
        <v>23</v>
      </c>
      <c r="P16" s="4" t="s">
        <v>24</v>
      </c>
      <c r="Q16" s="4" t="s">
        <v>25</v>
      </c>
      <c r="R16" s="4" t="s">
        <v>26</v>
      </c>
      <c r="S16" s="4" t="s">
        <v>27</v>
      </c>
      <c r="T16" s="4" t="s">
        <v>28</v>
      </c>
    </row>
    <row r="17" spans="1:20" x14ac:dyDescent="0.25">
      <c r="L17" s="2" t="s">
        <v>16</v>
      </c>
      <c r="M17" s="6">
        <v>-0.40246894333965699</v>
      </c>
      <c r="N17" s="2">
        <v>6.6339423950065313E-2</v>
      </c>
      <c r="O17" s="2">
        <v>-6.0668139603171936</v>
      </c>
      <c r="P17" s="2">
        <v>3.0027283378551635E-4</v>
      </c>
      <c r="Q17" s="2">
        <v>-0.55544792929556996</v>
      </c>
      <c r="R17" s="2">
        <v>-0.24948995738374402</v>
      </c>
      <c r="S17" s="2">
        <v>-0.55544792929556996</v>
      </c>
      <c r="T17" s="2">
        <v>-0.24948995738374402</v>
      </c>
    </row>
    <row r="18" spans="1:20" x14ac:dyDescent="0.25">
      <c r="L18" s="2" t="s">
        <v>2</v>
      </c>
      <c r="M18" s="6">
        <v>2979.4731239336052</v>
      </c>
      <c r="N18" s="2">
        <v>45.419709806925191</v>
      </c>
      <c r="O18" s="2">
        <v>65.598682523491632</v>
      </c>
      <c r="P18" s="2">
        <v>3.2445399827900568E-12</v>
      </c>
      <c r="Q18" s="2">
        <v>2874.7350852990626</v>
      </c>
      <c r="R18" s="2">
        <v>3084.2111625681478</v>
      </c>
      <c r="S18" s="2">
        <v>2874.7350852990626</v>
      </c>
      <c r="T18" s="2">
        <v>3084.2111625681478</v>
      </c>
    </row>
    <row r="19" spans="1:20" x14ac:dyDescent="0.25">
      <c r="A19" t="s">
        <v>35</v>
      </c>
      <c r="L19" s="2" t="s">
        <v>3</v>
      </c>
      <c r="M19" s="6">
        <v>0.13691397406516778</v>
      </c>
      <c r="N19" s="2">
        <v>1.6696716307956293E-2</v>
      </c>
      <c r="O19" s="2">
        <v>8.2000539231732503</v>
      </c>
      <c r="P19" s="2">
        <v>3.6539610207344123E-5</v>
      </c>
      <c r="Q19" s="2">
        <v>9.8411277214689716E-2</v>
      </c>
      <c r="R19" s="2">
        <v>0.17541667091564583</v>
      </c>
      <c r="S19" s="2">
        <v>9.8411277214689716E-2</v>
      </c>
      <c r="T19" s="2">
        <v>0.17541667091564583</v>
      </c>
    </row>
    <row r="20" spans="1:20" ht="15.75" thickBot="1" x14ac:dyDescent="0.3">
      <c r="L20" s="3" t="s">
        <v>4</v>
      </c>
      <c r="M20" s="7">
        <v>0.1364830942084157</v>
      </c>
      <c r="N20" s="3">
        <v>5.0262124377868063E-3</v>
      </c>
      <c r="O20" s="3">
        <v>27.154262956006956</v>
      </c>
      <c r="P20" s="3">
        <v>3.64452374220566E-9</v>
      </c>
      <c r="Q20" s="3">
        <v>0.1248926275424647</v>
      </c>
      <c r="R20" s="3">
        <v>0.14807356087436668</v>
      </c>
      <c r="S20" s="3">
        <v>0.1248926275424647</v>
      </c>
      <c r="T20" s="3">
        <v>0.14807356087436668</v>
      </c>
    </row>
    <row r="21" spans="1:20" x14ac:dyDescent="0.25">
      <c r="A21" s="9" t="s">
        <v>36</v>
      </c>
    </row>
  </sheetData>
  <hyperlinks>
    <hyperlink ref="A21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2016-03-01T19:19:01Z</dcterms:modified>
</cp:coreProperties>
</file>