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Sheet1!$B$12</definedName>
    <definedName name="solver_lhs2" localSheetId="0" hidden="1">Sheet1!$B$12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Sheet1!$B$7</definedName>
    <definedName name="solver_rhs2" localSheetId="0" hidden="1">Sheet1!$B$7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B14" i="1"/>
  <c r="B7"/>
  <c r="B11" l="1"/>
  <c r="B10"/>
  <c r="B12" l="1"/>
</calcChain>
</file>

<file path=xl/sharedStrings.xml><?xml version="1.0" encoding="utf-8"?>
<sst xmlns="http://schemas.openxmlformats.org/spreadsheetml/2006/main" count="12" uniqueCount="12">
  <si>
    <t>V(0) =</t>
  </si>
  <si>
    <t>r =</t>
  </si>
  <si>
    <t>sigma =</t>
  </si>
  <si>
    <t>T =</t>
  </si>
  <si>
    <t>w_E =</t>
  </si>
  <si>
    <t>E(0) =</t>
  </si>
  <si>
    <t>d_+ =</t>
  </si>
  <si>
    <t>F =</t>
  </si>
  <si>
    <t>d_- =</t>
  </si>
  <si>
    <t>C(V(0),sigma,r,T,F) =</t>
  </si>
  <si>
    <t>found by solver so that E(0)=C(V(0),sigma,r,T,F)</t>
  </si>
  <si>
    <t>k_D =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</si>
</sst>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%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0" fillId="2" borderId="0" xfId="0" applyFill="1"/>
    <xf numFmtId="9" fontId="0" fillId="2" borderId="0" xfId="0" applyNumberFormat="1" applyFill="1"/>
    <xf numFmtId="164" fontId="0" fillId="3" borderId="0" xfId="0" applyNumberFormat="1" applyFill="1"/>
    <xf numFmtId="0" fontId="0" fillId="3" borderId="0" xfId="0" applyFill="1"/>
    <xf numFmtId="165" fontId="0" fillId="0" borderId="0" xfId="1" applyNumberFormat="1" applyFon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DDE9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19"/>
  <sheetViews>
    <sheetView tabSelected="1" zoomScale="90" zoomScaleNormal="90" workbookViewId="0"/>
  </sheetViews>
  <sheetFormatPr defaultRowHeight="15"/>
  <cols>
    <col min="1" max="1" width="19.28515625" customWidth="1"/>
    <col min="2" max="2" width="14" customWidth="1"/>
    <col min="4" max="4" width="9.140625" customWidth="1"/>
  </cols>
  <sheetData>
    <row r="1" spans="1:8">
      <c r="A1" t="s">
        <v>0</v>
      </c>
      <c r="B1" s="2">
        <v>100</v>
      </c>
    </row>
    <row r="2" spans="1:8">
      <c r="A2" t="s">
        <v>1</v>
      </c>
      <c r="B2" s="3">
        <v>0.05</v>
      </c>
    </row>
    <row r="3" spans="1:8">
      <c r="A3" t="s">
        <v>2</v>
      </c>
      <c r="B3" s="3">
        <v>0.35</v>
      </c>
    </row>
    <row r="4" spans="1:8">
      <c r="A4" t="s">
        <v>3</v>
      </c>
      <c r="B4" s="2">
        <v>1</v>
      </c>
    </row>
    <row r="5" spans="1:8">
      <c r="A5" t="s">
        <v>4</v>
      </c>
      <c r="B5" s="3">
        <v>0.5</v>
      </c>
    </row>
    <row r="7" spans="1:8">
      <c r="A7" t="s">
        <v>5</v>
      </c>
      <c r="B7">
        <f>B1*B5</f>
        <v>50</v>
      </c>
    </row>
    <row r="8" spans="1:8">
      <c r="A8" t="s">
        <v>7</v>
      </c>
      <c r="B8" s="4">
        <v>52.80214034655404</v>
      </c>
      <c r="D8" s="5" t="s">
        <v>10</v>
      </c>
      <c r="E8" s="5"/>
      <c r="F8" s="5"/>
      <c r="G8" s="5"/>
      <c r="H8" s="5"/>
    </row>
    <row r="10" spans="1:8">
      <c r="A10" t="s">
        <v>6</v>
      </c>
      <c r="B10" s="1">
        <f>(LN(B1/B8)+(B2+B3^2/2)*B4)/(B3*SQRT(B4))</f>
        <v>2.1424813120883384</v>
      </c>
    </row>
    <row r="11" spans="1:8">
      <c r="A11" t="s">
        <v>8</v>
      </c>
      <c r="B11" s="1">
        <f>(LN(B1/B8)+(B2-B3^2/2)*B4)/(B3*SQRT(B4))</f>
        <v>1.7924813120883385</v>
      </c>
    </row>
    <row r="12" spans="1:8">
      <c r="A12" t="s">
        <v>9</v>
      </c>
      <c r="B12" s="1">
        <f>B1*NORMSDIST(B10)-EXP(-B2*B4)*B8*NORMSDIST(B11)</f>
        <v>49.9999993852133</v>
      </c>
    </row>
    <row r="14" spans="1:8">
      <c r="A14" t="s">
        <v>11</v>
      </c>
      <c r="B14" s="7">
        <f>(LN(B8/(B1-B7))/B4)</f>
        <v>5.4528721329026919E-2</v>
      </c>
    </row>
    <row r="19" spans="5:8">
      <c r="E19" s="6"/>
      <c r="F19" s="6"/>
      <c r="G19" s="6"/>
      <c r="H19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2014-12-12T12:27:53Z</dcterms:modified>
</cp:coreProperties>
</file>