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11" i="1"/>
  <c r="B18"/>
  <c r="B7"/>
  <c r="B13" s="1"/>
  <c r="B22" l="1"/>
  <c r="B19"/>
  <c r="B28" s="1"/>
  <c r="B14"/>
  <c r="B20"/>
  <c r="B24" s="1"/>
  <c r="B23"/>
  <c r="B30" s="1"/>
  <c r="B21" l="1"/>
  <c r="B29" s="1"/>
  <c r="B25" l="1"/>
</calcChain>
</file>

<file path=xl/sharedStrings.xml><?xml version="1.0" encoding="utf-8"?>
<sst xmlns="http://schemas.openxmlformats.org/spreadsheetml/2006/main" count="23" uniqueCount="23">
  <si>
    <t>V(0) =</t>
  </si>
  <si>
    <t xml:space="preserve">R = </t>
  </si>
  <si>
    <t>U =</t>
  </si>
  <si>
    <t xml:space="preserve">D = </t>
  </si>
  <si>
    <t xml:space="preserve">q = </t>
  </si>
  <si>
    <t>E(0) =</t>
  </si>
  <si>
    <t>F =</t>
  </si>
  <si>
    <t>K_D =</t>
  </si>
  <si>
    <t>p =</t>
  </si>
  <si>
    <t>D(0) =</t>
  </si>
  <si>
    <t>market price of risk</t>
  </si>
  <si>
    <t>from V</t>
  </si>
  <si>
    <t>from D</t>
  </si>
  <si>
    <t>from E</t>
  </si>
  <si>
    <t>T =</t>
  </si>
  <si>
    <t xml:space="preserve">mu_V = </t>
  </si>
  <si>
    <t xml:space="preserve">sigma_V = </t>
  </si>
  <si>
    <t xml:space="preserve">mu_E = </t>
  </si>
  <si>
    <t xml:space="preserve">sigma_E = </t>
  </si>
  <si>
    <t xml:space="preserve">mu_D = </t>
  </si>
  <si>
    <t xml:space="preserve">sigma_D = </t>
  </si>
  <si>
    <t>rho_DE =</t>
  </si>
  <si>
    <t>Cov_DE =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</si>
</sst>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10" fontId="0" fillId="0" borderId="0" xfId="1" applyNumberFormat="1" applyFont="1"/>
    <xf numFmtId="2" fontId="0" fillId="0" borderId="0" xfId="0" applyNumberFormat="1"/>
    <xf numFmtId="0" fontId="0" fillId="2" borderId="0" xfId="0" applyFill="1"/>
    <xf numFmtId="9" fontId="0" fillId="2" borderId="0" xfId="0" applyNumberFormat="1" applyFill="1"/>
    <xf numFmtId="1" fontId="0" fillId="2" borderId="0" xfId="0" applyNumberFormat="1" applyFill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0"/>
  <sheetViews>
    <sheetView tabSelected="1" zoomScale="80" zoomScaleNormal="80" workbookViewId="0"/>
  </sheetViews>
  <sheetFormatPr defaultRowHeight="15"/>
  <cols>
    <col min="1" max="1" width="12.140625" customWidth="1"/>
  </cols>
  <sheetData>
    <row r="1" spans="1:2">
      <c r="A1" t="s">
        <v>0</v>
      </c>
      <c r="B1" s="3">
        <v>100</v>
      </c>
    </row>
    <row r="2" spans="1:2">
      <c r="A2" t="s">
        <v>14</v>
      </c>
      <c r="B2" s="3">
        <v>1</v>
      </c>
    </row>
    <row r="3" spans="1:2">
      <c r="A3" t="s">
        <v>1</v>
      </c>
      <c r="B3" s="4">
        <v>0.2</v>
      </c>
    </row>
    <row r="4" spans="1:2">
      <c r="A4" t="s">
        <v>2</v>
      </c>
      <c r="B4" s="4">
        <v>0.4</v>
      </c>
    </row>
    <row r="5" spans="1:2">
      <c r="A5" t="s">
        <v>3</v>
      </c>
      <c r="B5" s="4">
        <v>-0.4</v>
      </c>
    </row>
    <row r="7" spans="1:2">
      <c r="A7" t="s">
        <v>4</v>
      </c>
      <c r="B7">
        <f>(B3-B5)/(B4-B5)</f>
        <v>0.75000000000000011</v>
      </c>
    </row>
    <row r="9" spans="1:2">
      <c r="A9" t="s">
        <v>5</v>
      </c>
      <c r="B9" s="5">
        <v>40</v>
      </c>
    </row>
    <row r="11" spans="1:2">
      <c r="A11" t="s">
        <v>9</v>
      </c>
      <c r="B11">
        <f>B1-B9</f>
        <v>60</v>
      </c>
    </row>
    <row r="13" spans="1:2">
      <c r="A13" t="s">
        <v>6</v>
      </c>
      <c r="B13">
        <f>B1*(1+B4)-B9*(1+B3)/B7</f>
        <v>76</v>
      </c>
    </row>
    <row r="14" spans="1:2">
      <c r="A14" t="s">
        <v>7</v>
      </c>
      <c r="B14" s="1">
        <f>(B13/(B1-B9))^(1/B2)-1</f>
        <v>0.26666666666666661</v>
      </c>
    </row>
    <row r="16" spans="1:2">
      <c r="A16" t="s">
        <v>8</v>
      </c>
      <c r="B16" s="3">
        <v>0.9</v>
      </c>
    </row>
    <row r="18" spans="1:2">
      <c r="A18" t="s">
        <v>15</v>
      </c>
      <c r="B18" s="1">
        <f>B16*B4+(1-B16)*B5</f>
        <v>0.32000000000000006</v>
      </c>
    </row>
    <row r="19" spans="1:2">
      <c r="A19" t="s">
        <v>16</v>
      </c>
      <c r="B19" s="1">
        <f>SQRT(B16*B4^2+(1-B16)*B5^2-B18^2)</f>
        <v>0.23999999999999996</v>
      </c>
    </row>
    <row r="20" spans="1:2">
      <c r="A20" t="s">
        <v>17</v>
      </c>
      <c r="B20" s="1">
        <f>(B16*(B1*(1+B4)-B13)-B9)/B9</f>
        <v>0.44000000000000006</v>
      </c>
    </row>
    <row r="21" spans="1:2">
      <c r="A21" t="s">
        <v>18</v>
      </c>
      <c r="B21" s="1">
        <f>SQRT(B16*((B1*(1+B4)-B13-B9)/B9)^2+(1-B16)*(-1)^2-B20^2)</f>
        <v>0.47999999999999993</v>
      </c>
    </row>
    <row r="22" spans="1:2">
      <c r="A22" t="s">
        <v>19</v>
      </c>
      <c r="B22" s="1">
        <f>(B16*B13+(1-B16)*B1*(1+B5)-B11)/B11</f>
        <v>0.2400000000000001</v>
      </c>
    </row>
    <row r="23" spans="1:2">
      <c r="A23" t="s">
        <v>20</v>
      </c>
      <c r="B23" s="1">
        <f>SQRT(B16*((B13-B11)/B11)^2+(1-B16)*((B1*(1+B5)-B11)/B11)^2-B22^2)</f>
        <v>7.999999999999971E-2</v>
      </c>
    </row>
    <row r="24" spans="1:2">
      <c r="A24" t="s">
        <v>22</v>
      </c>
      <c r="B24" s="1">
        <f>B16*((B1*(1+B4)-B13-B9)/B9)*((B13-B11)/B11)+(1-B16)*(-1)*((B1*(1+B5)-B11)/B11)-B20*B22</f>
        <v>3.8399999999999962E-2</v>
      </c>
    </row>
    <row r="25" spans="1:2">
      <c r="A25" t="s">
        <v>21</v>
      </c>
      <c r="B25" s="1">
        <f>B24/(B21*B23)</f>
        <v>1.0000000000000027</v>
      </c>
    </row>
    <row r="27" spans="1:2">
      <c r="A27" t="s">
        <v>10</v>
      </c>
    </row>
    <row r="28" spans="1:2">
      <c r="A28" t="s">
        <v>11</v>
      </c>
      <c r="B28" s="2">
        <f>(B18-B3)/B19</f>
        <v>0.50000000000000033</v>
      </c>
    </row>
    <row r="29" spans="1:2">
      <c r="A29" t="s">
        <v>13</v>
      </c>
      <c r="B29" s="2">
        <f>(B20-B3)/B21</f>
        <v>0.50000000000000022</v>
      </c>
    </row>
    <row r="30" spans="1:2">
      <c r="A30" t="s">
        <v>12</v>
      </c>
      <c r="B30" s="2">
        <f>(B22-B3)/B23</f>
        <v>0.500000000000003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2014-12-12T11:27:49Z</dcterms:modified>
</cp:coreProperties>
</file>