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.Mukhopadhyay\Documents\Applied Hydrology Exercises with Solutions\Data Tables in Excel for Exercises\"/>
    </mc:Choice>
  </mc:AlternateContent>
  <xr:revisionPtr revIDLastSave="0" documentId="13_ncr:1_{E15B78FA-1989-450C-B64A-9D19E97C5578}" xr6:coauthVersionLast="47" xr6:coauthVersionMax="47" xr10:uidLastSave="{00000000-0000-0000-0000-000000000000}"/>
  <bookViews>
    <workbookView xWindow="-110" yWindow="-110" windowWidth="19420" windowHeight="11620" firstSheet="5" activeTab="5" xr2:uid="{F7C5EE09-BBED-4067-AAF5-0536AFB78779}"/>
  </bookViews>
  <sheets>
    <sheet name="Sensor 915" sheetId="2" r:id="rId1"/>
    <sheet name="Sensor 1055" sheetId="1" r:id="rId2"/>
    <sheet name="Sensor 1075" sheetId="8" r:id="rId3"/>
    <sheet name="Sensor 1515" sheetId="9" r:id="rId4"/>
    <sheet name="Sensor 2055" sheetId="10" r:id="rId5"/>
    <sheet name="White Rock Creek precipitaton" sheetId="11" r:id="rId6"/>
  </sheets>
  <definedNames>
    <definedName name="ExternalData_1" localSheetId="0" hidden="1">'Sensor 915'!$A$1:$A$27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1" l="1"/>
  <c r="D2" i="11"/>
  <c r="K28" i="9"/>
  <c r="L28" i="8"/>
  <c r="K28" i="1"/>
  <c r="M28" i="2"/>
  <c r="F27" i="10"/>
  <c r="D27" i="10"/>
  <c r="B27" i="10"/>
  <c r="F27" i="9"/>
  <c r="D27" i="9"/>
  <c r="B27" i="9"/>
  <c r="F27" i="8"/>
  <c r="D27" i="8"/>
  <c r="B27" i="8"/>
  <c r="F27" i="1"/>
  <c r="D27" i="1"/>
  <c r="B27" i="1"/>
  <c r="I29" i="2"/>
  <c r="F29" i="2"/>
  <c r="C29" i="2"/>
  <c r="O5" i="10"/>
  <c r="O6" i="10" s="1"/>
  <c r="O7" i="10" s="1"/>
  <c r="O8" i="10" s="1"/>
  <c r="O9" i="10" s="1"/>
  <c r="O10" i="10" s="1"/>
  <c r="O11" i="10" s="1"/>
  <c r="O12" i="10" s="1"/>
  <c r="O13" i="10" s="1"/>
  <c r="O14" i="10" s="1"/>
  <c r="O15" i="10" s="1"/>
  <c r="O16" i="10" s="1"/>
  <c r="O17" i="10" s="1"/>
  <c r="O18" i="10" s="1"/>
  <c r="O19" i="10" s="1"/>
  <c r="O20" i="10" s="1"/>
  <c r="O21" i="10" s="1"/>
  <c r="O22" i="10" s="1"/>
  <c r="O23" i="10" s="1"/>
  <c r="O24" i="10" s="1"/>
  <c r="O25" i="10" s="1"/>
  <c r="O26" i="10" s="1"/>
  <c r="O27" i="10" s="1"/>
  <c r="O4" i="10"/>
  <c r="O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3" i="10"/>
  <c r="M28" i="10"/>
  <c r="M27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3" i="10"/>
  <c r="L28" i="10"/>
  <c r="N5" i="9"/>
  <c r="N6" i="9"/>
  <c r="N7" i="9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N18" i="9" s="1"/>
  <c r="N19" i="9" s="1"/>
  <c r="N20" i="9" s="1"/>
  <c r="N21" i="9" s="1"/>
  <c r="N22" i="9" s="1"/>
  <c r="N23" i="9" s="1"/>
  <c r="N24" i="9" s="1"/>
  <c r="N25" i="9" s="1"/>
  <c r="N26" i="9" s="1"/>
  <c r="N27" i="9" s="1"/>
  <c r="N4" i="9"/>
  <c r="N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3" i="9"/>
  <c r="L28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3" i="9"/>
  <c r="O5" i="8"/>
  <c r="O6" i="8"/>
  <c r="O7" i="8"/>
  <c r="O8" i="8"/>
  <c r="O9" i="8" s="1"/>
  <c r="O10" i="8" s="1"/>
  <c r="O11" i="8" s="1"/>
  <c r="O12" i="8" s="1"/>
  <c r="O13" i="8" s="1"/>
  <c r="O14" i="8" s="1"/>
  <c r="O15" i="8" s="1"/>
  <c r="O16" i="8" s="1"/>
  <c r="O17" i="8" s="1"/>
  <c r="O18" i="8" s="1"/>
  <c r="O19" i="8" s="1"/>
  <c r="O20" i="8" s="1"/>
  <c r="O21" i="8" s="1"/>
  <c r="O22" i="8" s="1"/>
  <c r="O23" i="8" s="1"/>
  <c r="O24" i="8" s="1"/>
  <c r="O25" i="8" s="1"/>
  <c r="O26" i="8" s="1"/>
  <c r="O27" i="8" s="1"/>
  <c r="O4" i="8"/>
  <c r="O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3" i="8"/>
  <c r="M28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3" i="8"/>
  <c r="L3" i="1"/>
  <c r="L28" i="1" s="1"/>
  <c r="N5" i="1"/>
  <c r="N6" i="1"/>
  <c r="N7" i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4" i="1"/>
  <c r="P4" i="2"/>
  <c r="P3" i="2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P5" i="2"/>
  <c r="P6" i="2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" i="2"/>
  <c r="N4" i="2"/>
  <c r="N2" i="2"/>
  <c r="O25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6" i="2"/>
  <c r="O2" i="2"/>
  <c r="N6" i="2"/>
  <c r="N19" i="2"/>
  <c r="N25" i="2"/>
  <c r="N26" i="2"/>
  <c r="N3" i="2"/>
  <c r="N5" i="2"/>
  <c r="N7" i="2"/>
  <c r="N8" i="2"/>
  <c r="N9" i="2"/>
  <c r="N10" i="2"/>
  <c r="N11" i="2"/>
  <c r="N12" i="2"/>
  <c r="N13" i="2"/>
  <c r="N14" i="2"/>
  <c r="N15" i="2"/>
  <c r="N16" i="2"/>
  <c r="N17" i="2"/>
  <c r="N18" i="2"/>
  <c r="N20" i="2"/>
  <c r="N21" i="2"/>
  <c r="N22" i="2"/>
  <c r="N23" i="2"/>
  <c r="N2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FB87C2B-BFA8-436E-9F17-A72FEACC18F0}" keepAlive="1" name="Query - March 18-20 2006 Rainfall Data" description="Connection to the 'March 18-20 2006 Rainfall Data' query in the workbook." type="5" refreshedVersion="7" background="1" saveData="1">
    <dbPr connection="Provider=Microsoft.Mashup.OleDb.1;Data Source=$Workbook$;Location=&quot;March 18-20 2006 Rainfall Data&quot;;Extended Properties=&quot;&quot;" command="SELECT * FROM [March 18-20 2006 Rainfall Data]"/>
  </connection>
  <connection id="2" xr16:uid="{8E77BBA1-FB2A-4D01-8C25-1F715BBD14EB}" keepAlive="1" name="Query - March 18-20 2006 Rainfall Data (2)" description="Connection to the 'March 18-20 2006 Rainfall Data (2)' query in the workbook." type="5" refreshedVersion="0" background="1">
    <dbPr connection="Provider=Microsoft.Mashup.OleDb.1;Data Source=$Workbook$;Location=&quot;March 18-20 2006 Rainfall Data (2)&quot;;Extended Properties=&quot;&quot;" command="SELECT * FROM [March 18-20 2006 Rainfall Data (2)]"/>
  </connection>
  <connection id="3" xr16:uid="{01E3E6C4-1CE4-4BEF-B80B-57A3387E5E85}" keepAlive="1" name="Query - March 18-20 2006 Rainfall Data (3)" description="Connection to the 'March 18-20 2006 Rainfall Data (3)' query in the workbook." type="5" refreshedVersion="0" background="1">
    <dbPr connection="Provider=Microsoft.Mashup.OleDb.1;Data Source=$Workbook$;Location=&quot;March 18-20 2006 Rainfall Data (3)&quot;;Extended Properties=&quot;&quot;" command="SELECT * FROM [March 18-20 2006 Rainfall Data (3)]"/>
  </connection>
  <connection id="4" xr16:uid="{DAEBEA92-2B62-41A1-B447-5967C7C52CB3}" keepAlive="1" name="Query - March 18-20 2006 Rainfall Data (4)" description="Connection to the 'March 18-20 2006 Rainfall Data (4)' query in the workbook." type="5" refreshedVersion="0" background="1">
    <dbPr connection="Provider=Microsoft.Mashup.OleDb.1;Data Source=$Workbook$;Location=&quot;March 18-20 2006 Rainfall Data (4)&quot;;Extended Properties=&quot;&quot;" command="SELECT * FROM [March 18-20 2006 Rainfall Data (4)]"/>
  </connection>
  <connection id="5" xr16:uid="{5A06665F-D036-42ED-876A-E99FBE1C0A3F}" keepAlive="1" name="Query - March 18-20 2006 Rainfall Data (5)" description="Connection to the 'March 18-20 2006 Rainfall Data (5)' query in the workbook." type="5" refreshedVersion="0" background="1">
    <dbPr connection="Provider=Microsoft.Mashup.OleDb.1;Data Source=$Workbook$;Location=&quot;March 18-20 2006 Rainfall Data (5)&quot;;Extended Properties=&quot;&quot;" command="SELECT * FROM [March 18-20 2006 Rainfall Data (5)]"/>
  </connection>
  <connection id="6" xr16:uid="{501BD849-882C-4BC0-BE77-384A474ADB87}" keepAlive="1" name="Query - March 18-20 2006 Rainfall Data (6)" description="Connection to the 'March 18-20 2006 Rainfall Data (6)' query in the workbook." type="5" refreshedVersion="0" background="1">
    <dbPr connection="Provider=Microsoft.Mashup.OleDb.1;Data Source=$Workbook$;Location=&quot;March 18-20 2006 Rainfall Data (6)&quot;;Extended Properties=&quot;&quot;" command="SELECT * FROM [March 18-20 2006 Rainfall Data (6)]"/>
  </connection>
</connections>
</file>

<file path=xl/sharedStrings.xml><?xml version="1.0" encoding="utf-8"?>
<sst xmlns="http://schemas.openxmlformats.org/spreadsheetml/2006/main" count="64" uniqueCount="37">
  <si>
    <t>Column1</t>
  </si>
  <si>
    <t>03/18/06</t>
  </si>
  <si>
    <t>Column2</t>
  </si>
  <si>
    <t>Column3</t>
  </si>
  <si>
    <t>Sensor 915   McCree Branch @ White Rock Trail</t>
  </si>
  <si>
    <t>03/19/06</t>
  </si>
  <si>
    <t>Column4</t>
  </si>
  <si>
    <t>Column5</t>
  </si>
  <si>
    <t>Column6</t>
  </si>
  <si>
    <t>03/20/06</t>
  </si>
  <si>
    <t>Column7</t>
  </si>
  <si>
    <t>Column8</t>
  </si>
  <si>
    <t>Column9</t>
  </si>
  <si>
    <t>Hour</t>
  </si>
  <si>
    <t>Incremental Rainfall (inches)</t>
  </si>
  <si>
    <t>%Rainfall</t>
  </si>
  <si>
    <t>%Time</t>
  </si>
  <si>
    <t>Cumulative % Rain</t>
  </si>
  <si>
    <t>Total Rainfall</t>
  </si>
  <si>
    <t>Total</t>
  </si>
  <si>
    <t>Sensor 1055   White Rock Creek @ Spring Valley</t>
  </si>
  <si>
    <t>Sensor 1075   White Rock Creek @ West Grove</t>
  </si>
  <si>
    <t>Sensor 1515   White Rock Lake Dam</t>
  </si>
  <si>
    <t>3/192006</t>
  </si>
  <si>
    <t>Sensor 2055   White Rock Creek @ Scyene Rd</t>
  </si>
  <si>
    <t>Gauging Station</t>
  </si>
  <si>
    <t>Hour (h)</t>
  </si>
  <si>
    <t>Gauge 1</t>
  </si>
  <si>
    <t>Gauge 2</t>
  </si>
  <si>
    <t>Gauge 3</t>
  </si>
  <si>
    <t>Gauge 4</t>
  </si>
  <si>
    <t>Gauge 5</t>
  </si>
  <si>
    <t>Gauge 6</t>
  </si>
  <si>
    <t>Distance from watershed centroid (ft)</t>
  </si>
  <si>
    <t>Distance from watershed centroid (mi)</t>
  </si>
  <si>
    <r>
      <t xml:space="preserve">Table 4.26 </t>
    </r>
    <r>
      <rPr>
        <i/>
        <sz val="11"/>
        <color theme="1"/>
        <rFont val="Cambria"/>
        <family val="1"/>
      </rPr>
      <t>Rainfall data for March 19, 2006 rain event in White Rock Creek watershed, Dallas, Texas, USA</t>
    </r>
  </si>
  <si>
    <t>City of Dallas gauge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</si>
</sst>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h:mm\ AM/PM;@"/>
  </numFmts>
  <fonts count="5" x14ac:knownFonts="1">
    <font>
      <sz val="11"/>
      <color theme="1"/>
      <name val="Cambria"/>
      <family val="2"/>
    </font>
    <font>
      <sz val="8"/>
      <name val="Cambria"/>
      <family val="2"/>
    </font>
    <font>
      <sz val="10"/>
      <color rgb="FF000000"/>
      <name val="Arial Unicode MS"/>
      <family val="2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14" fontId="0" fillId="0" borderId="0" xfId="0" applyNumberFormat="1"/>
    <xf numFmtId="0" fontId="0" fillId="3" borderId="0" xfId="0" applyFill="1"/>
    <xf numFmtId="0" fontId="0" fillId="3" borderId="0" xfId="0" applyFill="1" applyAlignment="1">
      <alignment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3" xfId="0" applyFont="1" applyBorder="1" applyAlignment="1">
      <alignment horizontal="justify" vertical="center"/>
    </xf>
    <xf numFmtId="0" fontId="0" fillId="0" borderId="13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'Sensor 915'!$P$1</c:f>
              <c:strCache>
                <c:ptCount val="1"/>
                <c:pt idx="0">
                  <c:v>Cumulative % Rain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'Sensor 915'!$O$2:$O$26</c:f>
              <c:numCache>
                <c:formatCode>General</c:formatCode>
                <c:ptCount val="25"/>
                <c:pt idx="0">
                  <c:v>0</c:v>
                </c:pt>
                <c:pt idx="1">
                  <c:v>4.1666666666666661</c:v>
                </c:pt>
                <c:pt idx="2">
                  <c:v>8.3333333333333321</c:v>
                </c:pt>
                <c:pt idx="3">
                  <c:v>12.5</c:v>
                </c:pt>
                <c:pt idx="4">
                  <c:v>16.666666666666664</c:v>
                </c:pt>
                <c:pt idx="5">
                  <c:v>20.833333333333336</c:v>
                </c:pt>
                <c:pt idx="6">
                  <c:v>25</c:v>
                </c:pt>
                <c:pt idx="7">
                  <c:v>29.166666666666668</c:v>
                </c:pt>
                <c:pt idx="8">
                  <c:v>33.333333333333329</c:v>
                </c:pt>
                <c:pt idx="9">
                  <c:v>37.5</c:v>
                </c:pt>
                <c:pt idx="10">
                  <c:v>41.666666666666671</c:v>
                </c:pt>
                <c:pt idx="11">
                  <c:v>45.833333333333329</c:v>
                </c:pt>
                <c:pt idx="12">
                  <c:v>50</c:v>
                </c:pt>
                <c:pt idx="13">
                  <c:v>54.166666666666664</c:v>
                </c:pt>
                <c:pt idx="14">
                  <c:v>58.333333333333336</c:v>
                </c:pt>
                <c:pt idx="15">
                  <c:v>62.5</c:v>
                </c:pt>
                <c:pt idx="16">
                  <c:v>66.666666666666657</c:v>
                </c:pt>
                <c:pt idx="17">
                  <c:v>70.833333333333343</c:v>
                </c:pt>
                <c:pt idx="18">
                  <c:v>75</c:v>
                </c:pt>
                <c:pt idx="19">
                  <c:v>79.166666666666657</c:v>
                </c:pt>
                <c:pt idx="20">
                  <c:v>83.333333333333343</c:v>
                </c:pt>
                <c:pt idx="21">
                  <c:v>87.5</c:v>
                </c:pt>
                <c:pt idx="22">
                  <c:v>91.666666666666657</c:v>
                </c:pt>
                <c:pt idx="23">
                  <c:v>95.833333333333343</c:v>
                </c:pt>
                <c:pt idx="24">
                  <c:v>100</c:v>
                </c:pt>
              </c:numCache>
            </c:numRef>
          </c:xVal>
          <c:yVal>
            <c:numRef>
              <c:f>'Sensor 915'!$P$2:$P$26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0.40733197556008149</c:v>
                </c:pt>
                <c:pt idx="3">
                  <c:v>2.4439918533604894</c:v>
                </c:pt>
                <c:pt idx="4">
                  <c:v>4.0733197556008154</c:v>
                </c:pt>
                <c:pt idx="5">
                  <c:v>10.4887983706721</c:v>
                </c:pt>
                <c:pt idx="6">
                  <c:v>15.68228105906314</c:v>
                </c:pt>
                <c:pt idx="7">
                  <c:v>22.912423625254586</c:v>
                </c:pt>
                <c:pt idx="8">
                  <c:v>24.13441955193483</c:v>
                </c:pt>
                <c:pt idx="9">
                  <c:v>26.9857433808554</c:v>
                </c:pt>
                <c:pt idx="10">
                  <c:v>33.401221995926683</c:v>
                </c:pt>
                <c:pt idx="11">
                  <c:v>33.808553971486766</c:v>
                </c:pt>
                <c:pt idx="12">
                  <c:v>35.437881873727093</c:v>
                </c:pt>
                <c:pt idx="13">
                  <c:v>39.00203665987781</c:v>
                </c:pt>
                <c:pt idx="14">
                  <c:v>67.515274949083519</c:v>
                </c:pt>
                <c:pt idx="15">
                  <c:v>89.613034623217942</c:v>
                </c:pt>
                <c:pt idx="16">
                  <c:v>92.769857433808568</c:v>
                </c:pt>
                <c:pt idx="17">
                  <c:v>93.177189409368651</c:v>
                </c:pt>
                <c:pt idx="18">
                  <c:v>93.177189409368651</c:v>
                </c:pt>
                <c:pt idx="19">
                  <c:v>96.74134419551936</c:v>
                </c:pt>
                <c:pt idx="20">
                  <c:v>97.556008146639527</c:v>
                </c:pt>
                <c:pt idx="21">
                  <c:v>97.963340122199611</c:v>
                </c:pt>
                <c:pt idx="22">
                  <c:v>97.963340122199611</c:v>
                </c:pt>
                <c:pt idx="23">
                  <c:v>98.778004073319778</c:v>
                </c:pt>
                <c:pt idx="24">
                  <c:v>100.00000000000003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C3-4B8D-8780-469ABCB5E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429663"/>
        <c:axId val="630447967"/>
      </c:scatterChart>
      <c:valAx>
        <c:axId val="63042966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447967"/>
        <c:crosses val="autoZero"/>
        <c:crossBetween val="midCat"/>
        <c:majorUnit val="10"/>
      </c:valAx>
      <c:valAx>
        <c:axId val="630447967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429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'Sensor 1055'!$N$2</c:f>
              <c:strCache>
                <c:ptCount val="1"/>
                <c:pt idx="0">
                  <c:v>Cumulative % Rain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'Sensor 1055'!$M$3:$M$27</c:f>
              <c:numCache>
                <c:formatCode>General</c:formatCode>
                <c:ptCount val="25"/>
                <c:pt idx="0">
                  <c:v>0</c:v>
                </c:pt>
                <c:pt idx="1">
                  <c:v>4.1666666666666661</c:v>
                </c:pt>
                <c:pt idx="2">
                  <c:v>8.3333333333333321</c:v>
                </c:pt>
                <c:pt idx="3">
                  <c:v>12.5</c:v>
                </c:pt>
                <c:pt idx="4">
                  <c:v>16.666666666666664</c:v>
                </c:pt>
                <c:pt idx="5">
                  <c:v>20.833333333333336</c:v>
                </c:pt>
                <c:pt idx="6">
                  <c:v>25</c:v>
                </c:pt>
                <c:pt idx="7">
                  <c:v>29.166666666666668</c:v>
                </c:pt>
                <c:pt idx="8">
                  <c:v>33.333333333333329</c:v>
                </c:pt>
                <c:pt idx="9">
                  <c:v>37.5</c:v>
                </c:pt>
                <c:pt idx="10">
                  <c:v>41.666666666666671</c:v>
                </c:pt>
                <c:pt idx="11">
                  <c:v>45.833333333333329</c:v>
                </c:pt>
                <c:pt idx="12">
                  <c:v>50</c:v>
                </c:pt>
                <c:pt idx="13">
                  <c:v>54.166666666666664</c:v>
                </c:pt>
                <c:pt idx="14">
                  <c:v>58.333333333333336</c:v>
                </c:pt>
                <c:pt idx="15">
                  <c:v>62.5</c:v>
                </c:pt>
                <c:pt idx="16">
                  <c:v>66.666666666666657</c:v>
                </c:pt>
                <c:pt idx="17">
                  <c:v>70.833333333333343</c:v>
                </c:pt>
                <c:pt idx="18">
                  <c:v>75</c:v>
                </c:pt>
                <c:pt idx="19">
                  <c:v>79.166666666666657</c:v>
                </c:pt>
                <c:pt idx="20">
                  <c:v>83.333333333333343</c:v>
                </c:pt>
                <c:pt idx="21">
                  <c:v>87.5</c:v>
                </c:pt>
                <c:pt idx="22">
                  <c:v>91.666666666666657</c:v>
                </c:pt>
                <c:pt idx="23">
                  <c:v>95.833333333333343</c:v>
                </c:pt>
                <c:pt idx="24">
                  <c:v>100</c:v>
                </c:pt>
              </c:numCache>
            </c:numRef>
          </c:xVal>
          <c:yVal>
            <c:numRef>
              <c:f>'Sensor 1055'!$N$3:$N$27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0.96153846153846123</c:v>
                </c:pt>
                <c:pt idx="3">
                  <c:v>9.3749999999999982</c:v>
                </c:pt>
                <c:pt idx="4">
                  <c:v>10.33653846153846</c:v>
                </c:pt>
                <c:pt idx="5">
                  <c:v>17.06730769230769</c:v>
                </c:pt>
                <c:pt idx="6">
                  <c:v>22.836538461538456</c:v>
                </c:pt>
                <c:pt idx="7">
                  <c:v>28.605769230769223</c:v>
                </c:pt>
                <c:pt idx="8">
                  <c:v>29.567307692307683</c:v>
                </c:pt>
                <c:pt idx="9">
                  <c:v>31.490384615384606</c:v>
                </c:pt>
                <c:pt idx="10">
                  <c:v>36.298076923076913</c:v>
                </c:pt>
                <c:pt idx="11">
                  <c:v>38.221153846153832</c:v>
                </c:pt>
                <c:pt idx="12">
                  <c:v>39.182692307692292</c:v>
                </c:pt>
                <c:pt idx="13">
                  <c:v>43.990384615384599</c:v>
                </c:pt>
                <c:pt idx="14">
                  <c:v>62.980769230769212</c:v>
                </c:pt>
                <c:pt idx="15">
                  <c:v>73.317307692307679</c:v>
                </c:pt>
                <c:pt idx="16">
                  <c:v>78.124999999999986</c:v>
                </c:pt>
                <c:pt idx="17">
                  <c:v>81.971153846153825</c:v>
                </c:pt>
                <c:pt idx="18">
                  <c:v>86.778846153846132</c:v>
                </c:pt>
                <c:pt idx="19">
                  <c:v>98.076923076923052</c:v>
                </c:pt>
                <c:pt idx="20">
                  <c:v>98.076923076923052</c:v>
                </c:pt>
                <c:pt idx="21">
                  <c:v>98.076923076923052</c:v>
                </c:pt>
                <c:pt idx="22">
                  <c:v>98.076923076923052</c:v>
                </c:pt>
                <c:pt idx="23">
                  <c:v>99.038461538461519</c:v>
                </c:pt>
                <c:pt idx="24">
                  <c:v>99.999999999999986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8B-4922-923C-9D592F03A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639087"/>
        <c:axId val="1547637839"/>
      </c:scatterChart>
      <c:valAx>
        <c:axId val="15476390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7637839"/>
        <c:crosses val="autoZero"/>
        <c:crossBetween val="midCat"/>
        <c:majorUnit val="10"/>
      </c:valAx>
      <c:valAx>
        <c:axId val="154763783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7639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'Sensor 1075'!$O$2</c:f>
              <c:strCache>
                <c:ptCount val="1"/>
                <c:pt idx="0">
                  <c:v>Cumulative % Rain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'Sensor 1075'!$N$3:$N$27</c:f>
              <c:numCache>
                <c:formatCode>General</c:formatCode>
                <c:ptCount val="25"/>
                <c:pt idx="0">
                  <c:v>0</c:v>
                </c:pt>
                <c:pt idx="1">
                  <c:v>4.1666666666666661</c:v>
                </c:pt>
                <c:pt idx="2">
                  <c:v>8.3333333333333321</c:v>
                </c:pt>
                <c:pt idx="3">
                  <c:v>12.5</c:v>
                </c:pt>
                <c:pt idx="4">
                  <c:v>16.666666666666664</c:v>
                </c:pt>
                <c:pt idx="5">
                  <c:v>20.833333333333336</c:v>
                </c:pt>
                <c:pt idx="6">
                  <c:v>25</c:v>
                </c:pt>
                <c:pt idx="7">
                  <c:v>29.166666666666668</c:v>
                </c:pt>
                <c:pt idx="8">
                  <c:v>33.333333333333329</c:v>
                </c:pt>
                <c:pt idx="9">
                  <c:v>37.5</c:v>
                </c:pt>
                <c:pt idx="10">
                  <c:v>41.666666666666671</c:v>
                </c:pt>
                <c:pt idx="11">
                  <c:v>45.833333333333329</c:v>
                </c:pt>
                <c:pt idx="12">
                  <c:v>50</c:v>
                </c:pt>
                <c:pt idx="13">
                  <c:v>54.166666666666664</c:v>
                </c:pt>
                <c:pt idx="14">
                  <c:v>58.333333333333336</c:v>
                </c:pt>
                <c:pt idx="15">
                  <c:v>62.5</c:v>
                </c:pt>
                <c:pt idx="16">
                  <c:v>66.666666666666657</c:v>
                </c:pt>
                <c:pt idx="17">
                  <c:v>70.833333333333343</c:v>
                </c:pt>
                <c:pt idx="18">
                  <c:v>75</c:v>
                </c:pt>
                <c:pt idx="19">
                  <c:v>79.166666666666657</c:v>
                </c:pt>
                <c:pt idx="20">
                  <c:v>83.333333333333343</c:v>
                </c:pt>
                <c:pt idx="21">
                  <c:v>87.5</c:v>
                </c:pt>
                <c:pt idx="22">
                  <c:v>91.666666666666657</c:v>
                </c:pt>
                <c:pt idx="23">
                  <c:v>95.833333333333343</c:v>
                </c:pt>
                <c:pt idx="24">
                  <c:v>100</c:v>
                </c:pt>
              </c:numCache>
            </c:numRef>
          </c:xVal>
          <c:yVal>
            <c:numRef>
              <c:f>'Sensor 1075'!$O$3:$O$27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3.2171581769436992</c:v>
                </c:pt>
                <c:pt idx="3">
                  <c:v>13.672922252010721</c:v>
                </c:pt>
                <c:pt idx="4">
                  <c:v>14.745308310991955</c:v>
                </c:pt>
                <c:pt idx="5">
                  <c:v>22.252010723860586</c:v>
                </c:pt>
                <c:pt idx="6">
                  <c:v>28.686327077747983</c:v>
                </c:pt>
                <c:pt idx="7">
                  <c:v>34.048257372654149</c:v>
                </c:pt>
                <c:pt idx="8">
                  <c:v>35.120643431635379</c:v>
                </c:pt>
                <c:pt idx="9">
                  <c:v>37.265415549597847</c:v>
                </c:pt>
                <c:pt idx="10">
                  <c:v>40.482573726541546</c:v>
                </c:pt>
                <c:pt idx="11">
                  <c:v>42.627345844504013</c:v>
                </c:pt>
                <c:pt idx="12">
                  <c:v>42.627345844504013</c:v>
                </c:pt>
                <c:pt idx="13">
                  <c:v>46.916890080428942</c:v>
                </c:pt>
                <c:pt idx="14">
                  <c:v>60.589812332439664</c:v>
                </c:pt>
                <c:pt idx="15">
                  <c:v>68.096514745308298</c:v>
                </c:pt>
                <c:pt idx="16">
                  <c:v>73.458445040214457</c:v>
                </c:pt>
                <c:pt idx="17">
                  <c:v>79.892761394101854</c:v>
                </c:pt>
                <c:pt idx="18">
                  <c:v>85.254691689008013</c:v>
                </c:pt>
                <c:pt idx="19">
                  <c:v>96.782841823056259</c:v>
                </c:pt>
                <c:pt idx="20">
                  <c:v>96.782841823056259</c:v>
                </c:pt>
                <c:pt idx="21">
                  <c:v>96.782841823056259</c:v>
                </c:pt>
                <c:pt idx="22">
                  <c:v>96.782841823056259</c:v>
                </c:pt>
                <c:pt idx="23">
                  <c:v>97.855227882037497</c:v>
                </c:pt>
                <c:pt idx="24">
                  <c:v>99.999999999999957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53-4779-882C-21D730B21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638671"/>
        <c:axId val="800501983"/>
      </c:scatterChart>
      <c:valAx>
        <c:axId val="1547638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501983"/>
        <c:crosses val="autoZero"/>
        <c:crossBetween val="midCat"/>
        <c:majorUnit val="10"/>
      </c:valAx>
      <c:valAx>
        <c:axId val="80050198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7638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'Sensor 1515'!$N$2</c:f>
              <c:strCache>
                <c:ptCount val="1"/>
                <c:pt idx="0">
                  <c:v>Cumulative % Rain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'Sensor 1515'!$M$3:$M$27</c:f>
              <c:numCache>
                <c:formatCode>General</c:formatCode>
                <c:ptCount val="25"/>
                <c:pt idx="0">
                  <c:v>0</c:v>
                </c:pt>
                <c:pt idx="1">
                  <c:v>4.1666666666666661</c:v>
                </c:pt>
                <c:pt idx="2">
                  <c:v>8.3333333333333321</c:v>
                </c:pt>
                <c:pt idx="3">
                  <c:v>12.5</c:v>
                </c:pt>
                <c:pt idx="4">
                  <c:v>16.666666666666664</c:v>
                </c:pt>
                <c:pt idx="5">
                  <c:v>20.833333333333336</c:v>
                </c:pt>
                <c:pt idx="6">
                  <c:v>25</c:v>
                </c:pt>
                <c:pt idx="7">
                  <c:v>29.166666666666668</c:v>
                </c:pt>
                <c:pt idx="8">
                  <c:v>33.333333333333329</c:v>
                </c:pt>
                <c:pt idx="9">
                  <c:v>37.5</c:v>
                </c:pt>
                <c:pt idx="10">
                  <c:v>41.666666666666671</c:v>
                </c:pt>
                <c:pt idx="11">
                  <c:v>45.833333333333329</c:v>
                </c:pt>
                <c:pt idx="12">
                  <c:v>50</c:v>
                </c:pt>
                <c:pt idx="13">
                  <c:v>54.166666666666664</c:v>
                </c:pt>
                <c:pt idx="14">
                  <c:v>58.333333333333336</c:v>
                </c:pt>
                <c:pt idx="15">
                  <c:v>62.5</c:v>
                </c:pt>
                <c:pt idx="16">
                  <c:v>66.666666666666657</c:v>
                </c:pt>
                <c:pt idx="17">
                  <c:v>70.833333333333343</c:v>
                </c:pt>
                <c:pt idx="18">
                  <c:v>75</c:v>
                </c:pt>
                <c:pt idx="19">
                  <c:v>79.166666666666657</c:v>
                </c:pt>
                <c:pt idx="20">
                  <c:v>83.333333333333343</c:v>
                </c:pt>
                <c:pt idx="21">
                  <c:v>87.5</c:v>
                </c:pt>
                <c:pt idx="22">
                  <c:v>91.666666666666657</c:v>
                </c:pt>
                <c:pt idx="23">
                  <c:v>95.833333333333343</c:v>
                </c:pt>
                <c:pt idx="24">
                  <c:v>100</c:v>
                </c:pt>
              </c:numCache>
            </c:numRef>
          </c:xVal>
          <c:yVal>
            <c:numRef>
              <c:f>'Sensor 1515'!$N$3:$N$27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1.84331797235023</c:v>
                </c:pt>
                <c:pt idx="4">
                  <c:v>3.68663594470046</c:v>
                </c:pt>
                <c:pt idx="5">
                  <c:v>11.52073732718894</c:v>
                </c:pt>
                <c:pt idx="6">
                  <c:v>19.354838709677416</c:v>
                </c:pt>
                <c:pt idx="7">
                  <c:v>24.116743471582179</c:v>
                </c:pt>
                <c:pt idx="8">
                  <c:v>25.345622119815665</c:v>
                </c:pt>
                <c:pt idx="9">
                  <c:v>28.417818740399383</c:v>
                </c:pt>
                <c:pt idx="10">
                  <c:v>32.718894009216584</c:v>
                </c:pt>
                <c:pt idx="11">
                  <c:v>33.333333333333329</c:v>
                </c:pt>
                <c:pt idx="12">
                  <c:v>36.405529953917046</c:v>
                </c:pt>
                <c:pt idx="13">
                  <c:v>43.01075268817204</c:v>
                </c:pt>
                <c:pt idx="14">
                  <c:v>66.052227342549912</c:v>
                </c:pt>
                <c:pt idx="15">
                  <c:v>83.563748079877101</c:v>
                </c:pt>
                <c:pt idx="16">
                  <c:v>87.864823348694301</c:v>
                </c:pt>
                <c:pt idx="17">
                  <c:v>87.864823348694301</c:v>
                </c:pt>
                <c:pt idx="18">
                  <c:v>87.864823348694301</c:v>
                </c:pt>
                <c:pt idx="19">
                  <c:v>93.241167434715805</c:v>
                </c:pt>
                <c:pt idx="20">
                  <c:v>95.698924731182785</c:v>
                </c:pt>
                <c:pt idx="21">
                  <c:v>96.927803379416275</c:v>
                </c:pt>
                <c:pt idx="22">
                  <c:v>96.927803379416275</c:v>
                </c:pt>
                <c:pt idx="23">
                  <c:v>98.77112135176651</c:v>
                </c:pt>
                <c:pt idx="24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54-40DC-B6AE-12D2DD37A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570895"/>
        <c:axId val="474020527"/>
      </c:scatterChart>
      <c:valAx>
        <c:axId val="631570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20527"/>
        <c:crosses val="autoZero"/>
        <c:crossBetween val="midCat"/>
        <c:majorUnit val="10"/>
      </c:valAx>
      <c:valAx>
        <c:axId val="474020527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570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'Sensor 2055'!$O$2</c:f>
              <c:strCache>
                <c:ptCount val="1"/>
                <c:pt idx="0">
                  <c:v>Cumulative % Rain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'Sensor 2055'!$N$3:$N$27</c:f>
              <c:numCache>
                <c:formatCode>General</c:formatCode>
                <c:ptCount val="25"/>
                <c:pt idx="0">
                  <c:v>0</c:v>
                </c:pt>
                <c:pt idx="1">
                  <c:v>4.1666666666666661</c:v>
                </c:pt>
                <c:pt idx="2">
                  <c:v>8.3333333333333321</c:v>
                </c:pt>
                <c:pt idx="3">
                  <c:v>12.5</c:v>
                </c:pt>
                <c:pt idx="4">
                  <c:v>16.666666666666664</c:v>
                </c:pt>
                <c:pt idx="5">
                  <c:v>20.833333333333336</c:v>
                </c:pt>
                <c:pt idx="6">
                  <c:v>25</c:v>
                </c:pt>
                <c:pt idx="7">
                  <c:v>29.166666666666668</c:v>
                </c:pt>
                <c:pt idx="8">
                  <c:v>33.333333333333329</c:v>
                </c:pt>
                <c:pt idx="9">
                  <c:v>37.5</c:v>
                </c:pt>
                <c:pt idx="10">
                  <c:v>41.666666666666671</c:v>
                </c:pt>
                <c:pt idx="11">
                  <c:v>45.833333333333329</c:v>
                </c:pt>
                <c:pt idx="12">
                  <c:v>50</c:v>
                </c:pt>
                <c:pt idx="13">
                  <c:v>54.166666666666664</c:v>
                </c:pt>
                <c:pt idx="14">
                  <c:v>58.333333333333336</c:v>
                </c:pt>
                <c:pt idx="15">
                  <c:v>62.5</c:v>
                </c:pt>
                <c:pt idx="16">
                  <c:v>66.666666666666657</c:v>
                </c:pt>
                <c:pt idx="17">
                  <c:v>70.833333333333343</c:v>
                </c:pt>
                <c:pt idx="18">
                  <c:v>75</c:v>
                </c:pt>
                <c:pt idx="19">
                  <c:v>79.166666666666657</c:v>
                </c:pt>
                <c:pt idx="20">
                  <c:v>83.333333333333343</c:v>
                </c:pt>
                <c:pt idx="21">
                  <c:v>87.5</c:v>
                </c:pt>
                <c:pt idx="22">
                  <c:v>91.666666666666657</c:v>
                </c:pt>
                <c:pt idx="23">
                  <c:v>95.833333333333343</c:v>
                </c:pt>
                <c:pt idx="24">
                  <c:v>100</c:v>
                </c:pt>
              </c:numCache>
            </c:numRef>
          </c:xVal>
          <c:yVal>
            <c:numRef>
              <c:f>'Sensor 2055'!$O$3:$O$27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2.2514071294559095</c:v>
                </c:pt>
                <c:pt idx="4">
                  <c:v>8.0675422138836765</c:v>
                </c:pt>
                <c:pt idx="5">
                  <c:v>9.5684803001876162</c:v>
                </c:pt>
                <c:pt idx="6">
                  <c:v>16.885553470919323</c:v>
                </c:pt>
                <c:pt idx="7">
                  <c:v>25.703564727954969</c:v>
                </c:pt>
                <c:pt idx="8">
                  <c:v>27.954971857410879</c:v>
                </c:pt>
                <c:pt idx="9">
                  <c:v>29.455909943714818</c:v>
                </c:pt>
                <c:pt idx="10">
                  <c:v>32.457786116322701</c:v>
                </c:pt>
                <c:pt idx="11">
                  <c:v>33.958724202626641</c:v>
                </c:pt>
                <c:pt idx="12">
                  <c:v>39.212007504690433</c:v>
                </c:pt>
                <c:pt idx="13">
                  <c:v>45.77861163227017</c:v>
                </c:pt>
                <c:pt idx="14">
                  <c:v>61.350844277673545</c:v>
                </c:pt>
                <c:pt idx="15">
                  <c:v>77.673545966228886</c:v>
                </c:pt>
                <c:pt idx="16">
                  <c:v>82.176360225140712</c:v>
                </c:pt>
                <c:pt idx="17">
                  <c:v>82.176360225140712</c:v>
                </c:pt>
                <c:pt idx="18">
                  <c:v>82.926829268292678</c:v>
                </c:pt>
                <c:pt idx="19">
                  <c:v>86.679174484052524</c:v>
                </c:pt>
                <c:pt idx="20">
                  <c:v>92.495309568480295</c:v>
                </c:pt>
                <c:pt idx="21">
                  <c:v>94.746716697936208</c:v>
                </c:pt>
                <c:pt idx="22">
                  <c:v>95.497185741088174</c:v>
                </c:pt>
                <c:pt idx="23">
                  <c:v>97.748592870544087</c:v>
                </c:pt>
                <c:pt idx="24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6C5-4A54-99DB-9907F380F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133663"/>
        <c:axId val="2105126175"/>
      </c:scatterChart>
      <c:valAx>
        <c:axId val="210513366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26175"/>
        <c:crosses val="autoZero"/>
        <c:crossBetween val="midCat"/>
        <c:majorUnit val="10"/>
      </c:valAx>
      <c:valAx>
        <c:axId val="210512617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33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611505</xdr:colOff>
      <xdr:row>1</xdr:row>
      <xdr:rowOff>96202</xdr:rowOff>
    </xdr:from>
    <xdr:to>
      <xdr:col>23</xdr:col>
      <xdr:colOff>512445</xdr:colOff>
      <xdr:row>17</xdr:row>
      <xdr:rowOff>96202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4DD4BD-E740-4612-9E90-0B4D7CA21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</xdr:colOff>
      <xdr:row>2</xdr:row>
      <xdr:rowOff>40957</xdr:rowOff>
    </xdr:from>
    <xdr:to>
      <xdr:col>22</xdr:col>
      <xdr:colOff>569595</xdr:colOff>
      <xdr:row>18</xdr:row>
      <xdr:rowOff>40957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91A755-3DF1-491F-B58D-D15546F6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15240</xdr:colOff>
      <xdr:row>3</xdr:row>
      <xdr:rowOff>952</xdr:rowOff>
    </xdr:from>
    <xdr:to>
      <xdr:col>23</xdr:col>
      <xdr:colOff>590550</xdr:colOff>
      <xdr:row>19</xdr:row>
      <xdr:rowOff>952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D6C735-9987-4D5A-84AA-843119118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</xdr:colOff>
      <xdr:row>1</xdr:row>
      <xdr:rowOff>667702</xdr:rowOff>
    </xdr:from>
    <xdr:to>
      <xdr:col>22</xdr:col>
      <xdr:colOff>582930</xdr:colOff>
      <xdr:row>17</xdr:row>
      <xdr:rowOff>134302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F0B07E-7D26-4C3D-84A0-B43C38D06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662940</xdr:colOff>
      <xdr:row>3</xdr:row>
      <xdr:rowOff>29527</xdr:rowOff>
    </xdr:from>
    <xdr:to>
      <xdr:col>23</xdr:col>
      <xdr:colOff>571500</xdr:colOff>
      <xdr:row>19</xdr:row>
      <xdr:rowOff>29527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9DDA28-7004-48D0-AF29-1A3216AFE3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22A86A5-1392-4978-9489-8D909B634302}" autoFormatId="16" applyNumberFormats="0" applyBorderFormats="0" applyFontFormats="0" applyPatternFormats="0" applyAlignmentFormats="0" applyWidthHeightFormats="0">
  <queryTableRefresh nextId="10" unboundColumnsRight="8">
    <queryTableFields count="9">
      <queryTableField id="1" name="Column1" tableColumnId="1"/>
      <queryTableField id="2" dataBound="0" tableColumnId="2"/>
      <queryTableField id="3" dataBound="0" tableColumnId="3"/>
      <queryTableField id="4" dataBound="0" tableColumnId="4"/>
      <queryTableField id="5" dataBound="0" tableColumnId="5"/>
      <queryTableField id="6" dataBound="0" tableColumnId="6"/>
      <queryTableField id="7" dataBound="0" tableColumnId="7"/>
      <queryTableField id="8" dataBound="0" tableColumnId="8"/>
      <queryTableField id="9" dataBound="0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F01AAB-55E9-46B0-89F1-B88EC2CD2BA0}" name="March_18_20_2006_Rainfall_Data" displayName="March_18_20_2006_Rainfall_Data" ref="A1:I27" tableType="queryTable" totalsRowShown="0">
  <autoFilter ref="A1:I27" xr:uid="{36F01AAB-55E9-46B0-89F1-B88EC2CD2BA0}"/>
  <tableColumns count="9">
    <tableColumn id="1" xr3:uid="{2E1E8DDC-0ED2-45CD-A1C1-63B65834198A}" uniqueName="1" name="Column1" queryTableFieldId="1" dataDxfId="8"/>
    <tableColumn id="2" xr3:uid="{846385FE-C80A-4006-82FC-B89CDBB0193F}" uniqueName="2" name="Column2" queryTableFieldId="2" dataDxfId="7"/>
    <tableColumn id="3" xr3:uid="{C0568A40-8C4A-4FBB-B039-DF220A96D253}" uniqueName="3" name="Column3" queryTableFieldId="3" dataDxfId="6"/>
    <tableColumn id="4" xr3:uid="{C81B8EE6-4E39-439B-A074-3B6153F68A1B}" uniqueName="4" name="Column4" queryTableFieldId="4" dataDxfId="5"/>
    <tableColumn id="5" xr3:uid="{E321486D-AD7D-4686-BDC9-86EA80BAC8A0}" uniqueName="5" name="Column5" queryTableFieldId="5" dataDxfId="4"/>
    <tableColumn id="6" xr3:uid="{3E53A896-1162-4B06-A8A0-E1A16F38B3C0}" uniqueName="6" name="Column6" queryTableFieldId="6" dataDxfId="3"/>
    <tableColumn id="7" xr3:uid="{8DB76579-C1EE-4521-BA7A-526660268D94}" uniqueName="7" name="Column7" queryTableFieldId="7" dataDxfId="2"/>
    <tableColumn id="8" xr3:uid="{2CDFFE42-1BB8-4AB8-A35C-8A5E79061985}" uniqueName="8" name="Column8" queryTableFieldId="8" dataDxfId="1"/>
    <tableColumn id="9" xr3:uid="{410DB3EA-F081-4E74-8161-9861AB4C0CC9}" uniqueName="9" name="Column9" queryTableFieldId="9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E549D-1EF9-4BEE-A56D-F1DE1A0CBB9D}">
  <dimension ref="A1:P29"/>
  <sheetViews>
    <sheetView workbookViewId="0">
      <selection activeCell="M2" sqref="M2:M26"/>
    </sheetView>
  </sheetViews>
  <sheetFormatPr defaultRowHeight="14" x14ac:dyDescent="0.3"/>
  <cols>
    <col min="1" max="1" width="11.5" bestFit="1" customWidth="1"/>
    <col min="2" max="2" width="13.6640625" customWidth="1"/>
    <col min="8" max="8" width="11.4140625" customWidth="1"/>
    <col min="9" max="9" width="12.08203125" customWidth="1"/>
    <col min="11" max="11" width="9.6640625" bestFit="1" customWidth="1"/>
    <col min="14" max="14" width="11.08203125" customWidth="1"/>
    <col min="16" max="16" width="9.9140625" customWidth="1"/>
  </cols>
  <sheetData>
    <row r="1" spans="1:16" ht="56" x14ac:dyDescent="0.3">
      <c r="A1" t="s">
        <v>0</v>
      </c>
      <c r="B1" t="s">
        <v>2</v>
      </c>
      <c r="C1" t="s">
        <v>3</v>
      </c>
      <c r="D1" t="s">
        <v>6</v>
      </c>
      <c r="E1" t="s">
        <v>7</v>
      </c>
      <c r="F1" t="s">
        <v>8</v>
      </c>
      <c r="G1" t="s">
        <v>10</v>
      </c>
      <c r="H1" t="s">
        <v>11</v>
      </c>
      <c r="I1" t="s">
        <v>12</v>
      </c>
      <c r="L1" t="s">
        <v>13</v>
      </c>
      <c r="M1" s="4" t="s">
        <v>14</v>
      </c>
      <c r="N1" t="s">
        <v>15</v>
      </c>
      <c r="O1" s="6" t="s">
        <v>16</v>
      </c>
      <c r="P1" s="7" t="s">
        <v>17</v>
      </c>
    </row>
    <row r="2" spans="1:16" x14ac:dyDescent="0.3">
      <c r="A2" s="1" t="s">
        <v>4</v>
      </c>
      <c r="K2" s="5">
        <v>38795</v>
      </c>
      <c r="L2">
        <v>0</v>
      </c>
      <c r="M2" s="4">
        <v>0</v>
      </c>
      <c r="N2">
        <f>(M2/(SUM($M$2:$M$26)))*100</f>
        <v>0</v>
      </c>
      <c r="O2" s="6">
        <f>(L2/$L$26)*100</f>
        <v>0</v>
      </c>
      <c r="P2" s="6">
        <f>N2</f>
        <v>0</v>
      </c>
    </row>
    <row r="3" spans="1:16" x14ac:dyDescent="0.3">
      <c r="A3" t="s">
        <v>1</v>
      </c>
      <c r="D3" t="s">
        <v>5</v>
      </c>
      <c r="G3" t="s">
        <v>9</v>
      </c>
      <c r="L3" s="3">
        <v>100</v>
      </c>
      <c r="M3" s="3">
        <v>0</v>
      </c>
      <c r="N3">
        <f t="shared" ref="N3:N24" si="0">(M3/(SUM($M$2:$M$26)))*100</f>
        <v>0</v>
      </c>
      <c r="O3" s="6">
        <f t="shared" ref="O3:O26" si="1">(L3/$L$26)*100</f>
        <v>4.1666666666666661</v>
      </c>
      <c r="P3" s="6">
        <f>P2+N3</f>
        <v>0</v>
      </c>
    </row>
    <row r="4" spans="1:16" x14ac:dyDescent="0.3">
      <c r="B4">
        <v>2400</v>
      </c>
      <c r="C4">
        <v>0</v>
      </c>
      <c r="E4">
        <v>2400</v>
      </c>
      <c r="F4">
        <v>0.12</v>
      </c>
      <c r="H4">
        <v>2400</v>
      </c>
      <c r="I4">
        <v>0</v>
      </c>
      <c r="L4" s="2">
        <v>200</v>
      </c>
      <c r="M4" s="2">
        <v>0.04</v>
      </c>
      <c r="N4">
        <f>(M4/(SUM($M$2:$M$26)))*100</f>
        <v>0.40733197556008149</v>
      </c>
      <c r="O4" s="6">
        <f t="shared" si="1"/>
        <v>8.3333333333333321</v>
      </c>
      <c r="P4" s="6">
        <f>P3+N4</f>
        <v>0.40733197556008149</v>
      </c>
    </row>
    <row r="5" spans="1:16" x14ac:dyDescent="0.3">
      <c r="B5">
        <v>2300</v>
      </c>
      <c r="C5">
        <v>0</v>
      </c>
      <c r="E5">
        <v>2300</v>
      </c>
      <c r="F5">
        <v>0.08</v>
      </c>
      <c r="H5">
        <v>2300</v>
      </c>
      <c r="I5">
        <v>0</v>
      </c>
      <c r="L5" s="3">
        <v>300</v>
      </c>
      <c r="M5" s="3">
        <v>0.2</v>
      </c>
      <c r="N5">
        <f t="shared" si="0"/>
        <v>2.0366598778004077</v>
      </c>
      <c r="O5" s="6">
        <f t="shared" si="1"/>
        <v>12.5</v>
      </c>
      <c r="P5" s="6">
        <f t="shared" ref="P5:P26" si="2">P4+N5</f>
        <v>2.4439918533604894</v>
      </c>
    </row>
    <row r="6" spans="1:16" x14ac:dyDescent="0.3">
      <c r="B6">
        <v>2200</v>
      </c>
      <c r="C6">
        <v>0</v>
      </c>
      <c r="E6">
        <v>2200</v>
      </c>
      <c r="F6">
        <v>0</v>
      </c>
      <c r="H6">
        <v>2200</v>
      </c>
      <c r="I6">
        <v>0</v>
      </c>
      <c r="L6" s="2">
        <v>400</v>
      </c>
      <c r="M6" s="2">
        <v>0.16</v>
      </c>
      <c r="N6">
        <f>(M6/(SUM($M$2:$M$26)))*100</f>
        <v>1.629327902240326</v>
      </c>
      <c r="O6" s="6">
        <f t="shared" si="1"/>
        <v>16.666666666666664</v>
      </c>
      <c r="P6" s="6">
        <f t="shared" si="2"/>
        <v>4.0733197556008154</v>
      </c>
    </row>
    <row r="7" spans="1:16" x14ac:dyDescent="0.3">
      <c r="B7">
        <v>2100</v>
      </c>
      <c r="C7">
        <v>0</v>
      </c>
      <c r="E7">
        <v>2100</v>
      </c>
      <c r="F7">
        <v>0.04</v>
      </c>
      <c r="H7">
        <v>2100</v>
      </c>
      <c r="I7">
        <v>0</v>
      </c>
      <c r="L7" s="3">
        <v>500</v>
      </c>
      <c r="M7" s="3">
        <v>0.63</v>
      </c>
      <c r="N7">
        <f t="shared" si="0"/>
        <v>6.4154786150712839</v>
      </c>
      <c r="O7" s="6">
        <f t="shared" si="1"/>
        <v>20.833333333333336</v>
      </c>
      <c r="P7" s="6">
        <f t="shared" si="2"/>
        <v>10.4887983706721</v>
      </c>
    </row>
    <row r="8" spans="1:16" x14ac:dyDescent="0.3">
      <c r="B8">
        <v>2000</v>
      </c>
      <c r="C8">
        <v>0.04</v>
      </c>
      <c r="E8">
        <v>2000</v>
      </c>
      <c r="F8">
        <v>0.08</v>
      </c>
      <c r="H8">
        <v>2000</v>
      </c>
      <c r="I8">
        <v>0</v>
      </c>
      <c r="L8" s="2">
        <v>600</v>
      </c>
      <c r="M8" s="2">
        <v>0.51</v>
      </c>
      <c r="N8">
        <f t="shared" si="0"/>
        <v>5.1934826883910397</v>
      </c>
      <c r="O8" s="6">
        <f t="shared" si="1"/>
        <v>25</v>
      </c>
      <c r="P8" s="6">
        <f t="shared" si="2"/>
        <v>15.68228105906314</v>
      </c>
    </row>
    <row r="9" spans="1:16" x14ac:dyDescent="0.3">
      <c r="B9">
        <v>1900</v>
      </c>
      <c r="C9">
        <v>0</v>
      </c>
      <c r="E9">
        <v>1900</v>
      </c>
      <c r="F9">
        <v>0.35</v>
      </c>
      <c r="H9">
        <v>1900</v>
      </c>
      <c r="I9">
        <v>0</v>
      </c>
      <c r="L9" s="3">
        <v>700</v>
      </c>
      <c r="M9" s="3">
        <v>0.71</v>
      </c>
      <c r="N9">
        <f t="shared" si="0"/>
        <v>7.2301425661914474</v>
      </c>
      <c r="O9" s="6">
        <f t="shared" si="1"/>
        <v>29.166666666666668</v>
      </c>
      <c r="P9" s="6">
        <f t="shared" si="2"/>
        <v>22.912423625254586</v>
      </c>
    </row>
    <row r="10" spans="1:16" x14ac:dyDescent="0.3">
      <c r="B10">
        <v>1800</v>
      </c>
      <c r="C10">
        <v>0.12</v>
      </c>
      <c r="E10">
        <v>1800</v>
      </c>
      <c r="F10">
        <v>0</v>
      </c>
      <c r="H10">
        <v>1800</v>
      </c>
      <c r="I10">
        <v>0</v>
      </c>
      <c r="L10" s="2">
        <v>800</v>
      </c>
      <c r="M10" s="2">
        <v>0.12</v>
      </c>
      <c r="N10">
        <f t="shared" si="0"/>
        <v>1.2219959266802445</v>
      </c>
      <c r="O10" s="6">
        <f t="shared" si="1"/>
        <v>33.333333333333329</v>
      </c>
      <c r="P10" s="6">
        <f t="shared" si="2"/>
        <v>24.13441955193483</v>
      </c>
    </row>
    <row r="11" spans="1:16" x14ac:dyDescent="0.3">
      <c r="B11">
        <v>1700</v>
      </c>
      <c r="C11">
        <v>0.04</v>
      </c>
      <c r="E11">
        <v>1700</v>
      </c>
      <c r="F11">
        <v>0.04</v>
      </c>
      <c r="H11">
        <v>1700</v>
      </c>
      <c r="I11">
        <v>0</v>
      </c>
      <c r="L11" s="3">
        <v>900</v>
      </c>
      <c r="M11" s="3">
        <v>0.28000000000000003</v>
      </c>
      <c r="N11">
        <f t="shared" si="0"/>
        <v>2.8513238289205711</v>
      </c>
      <c r="O11" s="6">
        <f t="shared" si="1"/>
        <v>37.5</v>
      </c>
      <c r="P11" s="6">
        <f t="shared" si="2"/>
        <v>26.9857433808554</v>
      </c>
    </row>
    <row r="12" spans="1:16" x14ac:dyDescent="0.3">
      <c r="B12">
        <v>1600</v>
      </c>
      <c r="C12">
        <v>0</v>
      </c>
      <c r="E12">
        <v>1600</v>
      </c>
      <c r="F12">
        <v>0.31</v>
      </c>
      <c r="H12">
        <v>1600</v>
      </c>
      <c r="I12">
        <v>0</v>
      </c>
      <c r="L12" s="2">
        <v>1000</v>
      </c>
      <c r="M12" s="2">
        <v>0.63</v>
      </c>
      <c r="N12">
        <f t="shared" si="0"/>
        <v>6.4154786150712839</v>
      </c>
      <c r="O12" s="6">
        <f t="shared" si="1"/>
        <v>41.666666666666671</v>
      </c>
      <c r="P12" s="6">
        <f t="shared" si="2"/>
        <v>33.401221995926683</v>
      </c>
    </row>
    <row r="13" spans="1:16" x14ac:dyDescent="0.3">
      <c r="B13">
        <v>1500</v>
      </c>
      <c r="C13">
        <v>0.04</v>
      </c>
      <c r="E13">
        <v>1500</v>
      </c>
      <c r="F13">
        <v>2.17</v>
      </c>
      <c r="H13">
        <v>1500</v>
      </c>
      <c r="I13">
        <v>0</v>
      </c>
      <c r="L13" s="3">
        <v>1100</v>
      </c>
      <c r="M13" s="3">
        <v>0.04</v>
      </c>
      <c r="N13">
        <f t="shared" si="0"/>
        <v>0.40733197556008149</v>
      </c>
      <c r="O13" s="6">
        <f t="shared" si="1"/>
        <v>45.833333333333329</v>
      </c>
      <c r="P13" s="6">
        <f t="shared" si="2"/>
        <v>33.808553971486766</v>
      </c>
    </row>
    <row r="14" spans="1:16" x14ac:dyDescent="0.3">
      <c r="B14">
        <v>1400</v>
      </c>
      <c r="C14">
        <v>0.12</v>
      </c>
      <c r="E14">
        <v>1400</v>
      </c>
      <c r="F14">
        <v>2.8</v>
      </c>
      <c r="H14">
        <v>1400</v>
      </c>
      <c r="I14">
        <v>0</v>
      </c>
      <c r="L14" s="2">
        <v>1200</v>
      </c>
      <c r="M14" s="2">
        <v>0.16</v>
      </c>
      <c r="N14">
        <f t="shared" si="0"/>
        <v>1.629327902240326</v>
      </c>
      <c r="O14" s="6">
        <f t="shared" si="1"/>
        <v>50</v>
      </c>
      <c r="P14" s="6">
        <f t="shared" si="2"/>
        <v>35.437881873727093</v>
      </c>
    </row>
    <row r="15" spans="1:16" x14ac:dyDescent="0.3">
      <c r="B15">
        <v>1300</v>
      </c>
      <c r="C15">
        <v>0.24</v>
      </c>
      <c r="E15">
        <v>1300</v>
      </c>
      <c r="F15">
        <v>0.35</v>
      </c>
      <c r="H15">
        <v>1300</v>
      </c>
      <c r="I15">
        <v>0</v>
      </c>
      <c r="L15" s="3">
        <v>1300</v>
      </c>
      <c r="M15" s="3">
        <v>0.35</v>
      </c>
      <c r="N15">
        <f t="shared" si="0"/>
        <v>3.5641547861507132</v>
      </c>
      <c r="O15" s="6">
        <f t="shared" si="1"/>
        <v>54.166666666666664</v>
      </c>
      <c r="P15" s="6">
        <f t="shared" si="2"/>
        <v>39.00203665987781</v>
      </c>
    </row>
    <row r="16" spans="1:16" x14ac:dyDescent="0.3">
      <c r="B16">
        <v>1200</v>
      </c>
      <c r="C16">
        <v>0.16</v>
      </c>
      <c r="E16">
        <v>1200</v>
      </c>
      <c r="F16">
        <v>0.16</v>
      </c>
      <c r="H16">
        <v>1200</v>
      </c>
      <c r="I16">
        <v>0</v>
      </c>
      <c r="L16" s="2">
        <v>1400</v>
      </c>
      <c r="M16" s="2">
        <v>2.8</v>
      </c>
      <c r="N16">
        <f t="shared" si="0"/>
        <v>28.513238289205706</v>
      </c>
      <c r="O16" s="6">
        <f t="shared" si="1"/>
        <v>58.333333333333336</v>
      </c>
      <c r="P16" s="6">
        <f t="shared" si="2"/>
        <v>67.515274949083519</v>
      </c>
    </row>
    <row r="17" spans="2:16" x14ac:dyDescent="0.3">
      <c r="B17">
        <v>1100</v>
      </c>
      <c r="C17">
        <v>0</v>
      </c>
      <c r="E17">
        <v>1100</v>
      </c>
      <c r="F17">
        <v>0.04</v>
      </c>
      <c r="H17">
        <v>1100</v>
      </c>
      <c r="I17">
        <v>0</v>
      </c>
      <c r="L17" s="3">
        <v>1500</v>
      </c>
      <c r="M17" s="3">
        <v>2.17</v>
      </c>
      <c r="N17">
        <f t="shared" si="0"/>
        <v>22.097759674134423</v>
      </c>
      <c r="O17" s="6">
        <f t="shared" si="1"/>
        <v>62.5</v>
      </c>
      <c r="P17" s="6">
        <f t="shared" si="2"/>
        <v>89.613034623217942</v>
      </c>
    </row>
    <row r="18" spans="2:16" x14ac:dyDescent="0.3">
      <c r="B18">
        <v>1000</v>
      </c>
      <c r="C18">
        <v>0</v>
      </c>
      <c r="E18">
        <v>1000</v>
      </c>
      <c r="F18">
        <v>0.63</v>
      </c>
      <c r="H18">
        <v>1000</v>
      </c>
      <c r="I18">
        <v>0</v>
      </c>
      <c r="L18" s="2">
        <v>1600</v>
      </c>
      <c r="M18" s="2">
        <v>0.31</v>
      </c>
      <c r="N18">
        <f t="shared" si="0"/>
        <v>3.1568228105906315</v>
      </c>
      <c r="O18" s="6">
        <f t="shared" si="1"/>
        <v>66.666666666666657</v>
      </c>
      <c r="P18" s="6">
        <f t="shared" si="2"/>
        <v>92.769857433808568</v>
      </c>
    </row>
    <row r="19" spans="2:16" x14ac:dyDescent="0.3">
      <c r="B19">
        <v>900</v>
      </c>
      <c r="C19">
        <v>0</v>
      </c>
      <c r="E19">
        <v>900</v>
      </c>
      <c r="F19">
        <v>0.28000000000000003</v>
      </c>
      <c r="H19">
        <v>900</v>
      </c>
      <c r="I19">
        <v>0</v>
      </c>
      <c r="L19" s="3">
        <v>1700</v>
      </c>
      <c r="M19" s="3">
        <v>0.04</v>
      </c>
      <c r="N19">
        <f>(M19/(SUM($M$2:$M$26)))*100</f>
        <v>0.40733197556008149</v>
      </c>
      <c r="O19" s="6">
        <f t="shared" si="1"/>
        <v>70.833333333333343</v>
      </c>
      <c r="P19" s="6">
        <f t="shared" si="2"/>
        <v>93.177189409368651</v>
      </c>
    </row>
    <row r="20" spans="2:16" x14ac:dyDescent="0.3">
      <c r="B20">
        <v>800</v>
      </c>
      <c r="C20">
        <v>0</v>
      </c>
      <c r="E20">
        <v>800</v>
      </c>
      <c r="F20">
        <v>0.12</v>
      </c>
      <c r="H20">
        <v>800</v>
      </c>
      <c r="I20">
        <v>0</v>
      </c>
      <c r="L20" s="2">
        <v>1800</v>
      </c>
      <c r="M20" s="2">
        <v>0</v>
      </c>
      <c r="N20">
        <f t="shared" si="0"/>
        <v>0</v>
      </c>
      <c r="O20" s="6">
        <f t="shared" si="1"/>
        <v>75</v>
      </c>
      <c r="P20" s="6">
        <f t="shared" si="2"/>
        <v>93.177189409368651</v>
      </c>
    </row>
    <row r="21" spans="2:16" x14ac:dyDescent="0.3">
      <c r="B21">
        <v>700</v>
      </c>
      <c r="C21">
        <v>0</v>
      </c>
      <c r="E21">
        <v>700</v>
      </c>
      <c r="F21">
        <v>0.71</v>
      </c>
      <c r="H21">
        <v>700</v>
      </c>
      <c r="I21">
        <v>0</v>
      </c>
      <c r="L21" s="3">
        <v>1900</v>
      </c>
      <c r="M21" s="3">
        <v>0.35</v>
      </c>
      <c r="N21">
        <f t="shared" si="0"/>
        <v>3.5641547861507132</v>
      </c>
      <c r="O21" s="6">
        <f t="shared" si="1"/>
        <v>79.166666666666657</v>
      </c>
      <c r="P21" s="6">
        <f t="shared" si="2"/>
        <v>96.74134419551936</v>
      </c>
    </row>
    <row r="22" spans="2:16" x14ac:dyDescent="0.3">
      <c r="B22">
        <v>600</v>
      </c>
      <c r="C22">
        <v>0</v>
      </c>
      <c r="E22">
        <v>600</v>
      </c>
      <c r="F22">
        <v>0.51</v>
      </c>
      <c r="H22">
        <v>600</v>
      </c>
      <c r="I22">
        <v>0</v>
      </c>
      <c r="L22" s="2">
        <v>2000</v>
      </c>
      <c r="M22" s="2">
        <v>0.08</v>
      </c>
      <c r="N22">
        <f t="shared" si="0"/>
        <v>0.81466395112016299</v>
      </c>
      <c r="O22" s="6">
        <f t="shared" si="1"/>
        <v>83.333333333333343</v>
      </c>
      <c r="P22" s="6">
        <f t="shared" si="2"/>
        <v>97.556008146639527</v>
      </c>
    </row>
    <row r="23" spans="2:16" x14ac:dyDescent="0.3">
      <c r="B23">
        <v>500</v>
      </c>
      <c r="C23">
        <v>0</v>
      </c>
      <c r="E23">
        <v>500</v>
      </c>
      <c r="F23">
        <v>0.63</v>
      </c>
      <c r="H23">
        <v>500</v>
      </c>
      <c r="I23">
        <v>0</v>
      </c>
      <c r="L23" s="3">
        <v>2100</v>
      </c>
      <c r="M23" s="3">
        <v>0.04</v>
      </c>
      <c r="N23">
        <f t="shared" si="0"/>
        <v>0.40733197556008149</v>
      </c>
      <c r="O23" s="6">
        <f t="shared" si="1"/>
        <v>87.5</v>
      </c>
      <c r="P23" s="6">
        <f t="shared" si="2"/>
        <v>97.963340122199611</v>
      </c>
    </row>
    <row r="24" spans="2:16" x14ac:dyDescent="0.3">
      <c r="B24">
        <v>400</v>
      </c>
      <c r="C24">
        <v>0</v>
      </c>
      <c r="E24">
        <v>400</v>
      </c>
      <c r="F24">
        <v>0.16</v>
      </c>
      <c r="H24">
        <v>400</v>
      </c>
      <c r="I24">
        <v>0</v>
      </c>
      <c r="L24" s="2">
        <v>2200</v>
      </c>
      <c r="M24" s="2">
        <v>0</v>
      </c>
      <c r="N24">
        <f t="shared" si="0"/>
        <v>0</v>
      </c>
      <c r="O24" s="6">
        <f t="shared" si="1"/>
        <v>91.666666666666657</v>
      </c>
      <c r="P24" s="6">
        <f t="shared" si="2"/>
        <v>97.963340122199611</v>
      </c>
    </row>
    <row r="25" spans="2:16" x14ac:dyDescent="0.3">
      <c r="B25">
        <v>300</v>
      </c>
      <c r="C25">
        <v>0</v>
      </c>
      <c r="E25">
        <v>300</v>
      </c>
      <c r="F25">
        <v>0.2</v>
      </c>
      <c r="H25">
        <v>300</v>
      </c>
      <c r="I25">
        <v>0</v>
      </c>
      <c r="L25" s="3">
        <v>2300</v>
      </c>
      <c r="M25" s="3">
        <v>0.08</v>
      </c>
      <c r="N25">
        <f>(M25/(SUM($M$2:$M$26)))*100</f>
        <v>0.81466395112016299</v>
      </c>
      <c r="O25" s="6">
        <f>(L25/$L$26)*100</f>
        <v>95.833333333333343</v>
      </c>
      <c r="P25" s="6">
        <f t="shared" si="2"/>
        <v>98.778004073319778</v>
      </c>
    </row>
    <row r="26" spans="2:16" x14ac:dyDescent="0.3">
      <c r="B26">
        <v>200</v>
      </c>
      <c r="C26">
        <v>0.16</v>
      </c>
      <c r="E26">
        <v>200</v>
      </c>
      <c r="F26">
        <v>0.04</v>
      </c>
      <c r="H26">
        <v>200</v>
      </c>
      <c r="I26">
        <v>0</v>
      </c>
      <c r="L26" s="2">
        <v>2400</v>
      </c>
      <c r="M26" s="2">
        <v>0.12</v>
      </c>
      <c r="N26">
        <f>(M26/(SUM($M$2:$M$26)))*100</f>
        <v>1.2219959266802445</v>
      </c>
      <c r="O26" s="6">
        <f t="shared" si="1"/>
        <v>100</v>
      </c>
      <c r="P26" s="6">
        <f t="shared" si="2"/>
        <v>100.00000000000003</v>
      </c>
    </row>
    <row r="27" spans="2:16" x14ac:dyDescent="0.3">
      <c r="B27">
        <v>100</v>
      </c>
      <c r="C27">
        <v>0</v>
      </c>
      <c r="E27">
        <v>100</v>
      </c>
      <c r="F27">
        <v>0</v>
      </c>
      <c r="H27">
        <v>100</v>
      </c>
      <c r="I27">
        <v>0</v>
      </c>
    </row>
    <row r="28" spans="2:16" ht="28" x14ac:dyDescent="0.3">
      <c r="L28" s="4" t="s">
        <v>18</v>
      </c>
      <c r="M28">
        <f>SUM(M2:M26)</f>
        <v>9.8199999999999985</v>
      </c>
    </row>
    <row r="29" spans="2:16" x14ac:dyDescent="0.3">
      <c r="B29" t="s">
        <v>19</v>
      </c>
      <c r="C29">
        <f>SUM(C4:C27)</f>
        <v>0.92</v>
      </c>
      <c r="F29">
        <f>SUM(F4:F27)</f>
        <v>9.82</v>
      </c>
      <c r="I29">
        <f>SUM(I4:I27)</f>
        <v>0</v>
      </c>
    </row>
  </sheetData>
  <sortState xmlns:xlrd2="http://schemas.microsoft.com/office/spreadsheetml/2017/richdata2" ref="L3:M28">
    <sortCondition ref="L1:L28"/>
  </sortState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71E27-E13E-4859-957A-2FBB99BA3F85}">
  <dimension ref="A1:N28"/>
  <sheetViews>
    <sheetView workbookViewId="0">
      <selection activeCell="N32" sqref="N32"/>
    </sheetView>
  </sheetViews>
  <sheetFormatPr defaultRowHeight="14" x14ac:dyDescent="0.3"/>
  <cols>
    <col min="1" max="1" width="15.58203125" customWidth="1"/>
    <col min="3" max="3" width="9.6640625" bestFit="1" customWidth="1"/>
    <col min="5" max="5" width="9.6640625" bestFit="1" customWidth="1"/>
    <col min="9" max="9" width="9.6640625" bestFit="1" customWidth="1"/>
    <col min="11" max="11" width="10.1640625" customWidth="1"/>
    <col min="14" max="14" width="10.1640625" customWidth="1"/>
  </cols>
  <sheetData>
    <row r="1" spans="1:14" x14ac:dyDescent="0.3">
      <c r="A1" s="1" t="s">
        <v>20</v>
      </c>
    </row>
    <row r="2" spans="1:14" ht="42" x14ac:dyDescent="0.3">
      <c r="A2" s="5">
        <v>38796</v>
      </c>
      <c r="C2" s="5">
        <v>38795</v>
      </c>
      <c r="E2" s="5">
        <v>38794</v>
      </c>
      <c r="I2" s="5">
        <v>38795</v>
      </c>
      <c r="J2" t="s">
        <v>13</v>
      </c>
      <c r="K2" s="4" t="s">
        <v>14</v>
      </c>
      <c r="L2" t="s">
        <v>15</v>
      </c>
      <c r="M2" s="6" t="s">
        <v>16</v>
      </c>
      <c r="N2" s="7" t="s">
        <v>17</v>
      </c>
    </row>
    <row r="3" spans="1:14" x14ac:dyDescent="0.3">
      <c r="A3" s="1">
        <v>2400</v>
      </c>
      <c r="B3">
        <v>0</v>
      </c>
      <c r="C3" s="1">
        <v>2400</v>
      </c>
      <c r="D3">
        <v>0.04</v>
      </c>
      <c r="E3" s="1">
        <v>2400</v>
      </c>
      <c r="F3">
        <v>0</v>
      </c>
      <c r="J3">
        <v>0</v>
      </c>
      <c r="K3">
        <v>0</v>
      </c>
      <c r="L3">
        <f>(K3/SUM($K$3:$K$27))*100</f>
        <v>0</v>
      </c>
      <c r="M3" s="6">
        <f>(J3/$J$27)*100</f>
        <v>0</v>
      </c>
      <c r="N3" s="6">
        <f>K3</f>
        <v>0</v>
      </c>
    </row>
    <row r="4" spans="1:14" x14ac:dyDescent="0.3">
      <c r="A4" s="1">
        <v>2300</v>
      </c>
      <c r="B4">
        <v>0</v>
      </c>
      <c r="C4" s="1">
        <v>2300</v>
      </c>
      <c r="D4">
        <v>0.04</v>
      </c>
      <c r="E4" s="1">
        <v>2300</v>
      </c>
      <c r="F4">
        <v>0</v>
      </c>
      <c r="J4" s="1">
        <v>100</v>
      </c>
      <c r="K4">
        <v>0</v>
      </c>
      <c r="L4">
        <f t="shared" ref="L4:L27" si="0">(K4/SUM($K$3:$K$27))*100</f>
        <v>0</v>
      </c>
      <c r="M4" s="6">
        <f t="shared" ref="M4:M27" si="1">(J4/$J$27)*100</f>
        <v>4.1666666666666661</v>
      </c>
      <c r="N4" s="6">
        <f>N3+L4</f>
        <v>0</v>
      </c>
    </row>
    <row r="5" spans="1:14" x14ac:dyDescent="0.3">
      <c r="A5" s="1">
        <v>2200</v>
      </c>
      <c r="B5">
        <v>0</v>
      </c>
      <c r="C5" s="1">
        <v>2200</v>
      </c>
      <c r="D5">
        <v>0</v>
      </c>
      <c r="E5" s="1">
        <v>2200</v>
      </c>
      <c r="F5">
        <v>0</v>
      </c>
      <c r="J5" s="1">
        <v>200</v>
      </c>
      <c r="K5">
        <v>0.04</v>
      </c>
      <c r="L5">
        <f t="shared" si="0"/>
        <v>0.96153846153846123</v>
      </c>
      <c r="M5" s="6">
        <f t="shared" si="1"/>
        <v>8.3333333333333321</v>
      </c>
      <c r="N5" s="6">
        <f>N4+L5</f>
        <v>0.96153846153846123</v>
      </c>
    </row>
    <row r="6" spans="1:14" x14ac:dyDescent="0.3">
      <c r="A6" s="1">
        <v>2100</v>
      </c>
      <c r="B6">
        <v>0</v>
      </c>
      <c r="C6" s="1">
        <v>2100</v>
      </c>
      <c r="D6">
        <v>0</v>
      </c>
      <c r="E6" s="1">
        <v>2100</v>
      </c>
      <c r="F6">
        <v>0.04</v>
      </c>
      <c r="J6" s="1">
        <v>300</v>
      </c>
      <c r="K6">
        <v>0.35</v>
      </c>
      <c r="L6">
        <f t="shared" si="0"/>
        <v>8.4134615384615365</v>
      </c>
      <c r="M6" s="6">
        <f t="shared" si="1"/>
        <v>12.5</v>
      </c>
      <c r="N6" s="6">
        <f t="shared" ref="N6:N27" si="2">N5+L6</f>
        <v>9.3749999999999982</v>
      </c>
    </row>
    <row r="7" spans="1:14" x14ac:dyDescent="0.3">
      <c r="A7" s="1">
        <v>2000</v>
      </c>
      <c r="B7">
        <v>0</v>
      </c>
      <c r="C7" s="1">
        <v>2000</v>
      </c>
      <c r="D7">
        <v>0</v>
      </c>
      <c r="E7" s="1">
        <v>2000</v>
      </c>
      <c r="F7">
        <v>0.08</v>
      </c>
      <c r="J7" s="1">
        <v>400</v>
      </c>
      <c r="K7">
        <v>0.04</v>
      </c>
      <c r="L7">
        <f t="shared" si="0"/>
        <v>0.96153846153846123</v>
      </c>
      <c r="M7" s="6">
        <f t="shared" si="1"/>
        <v>16.666666666666664</v>
      </c>
      <c r="N7" s="6">
        <f t="shared" si="2"/>
        <v>10.33653846153846</v>
      </c>
    </row>
    <row r="8" spans="1:14" x14ac:dyDescent="0.3">
      <c r="A8" s="1">
        <v>1900</v>
      </c>
      <c r="B8">
        <v>0</v>
      </c>
      <c r="C8" s="1">
        <v>1900</v>
      </c>
      <c r="D8">
        <v>0.47</v>
      </c>
      <c r="E8" s="1">
        <v>1900</v>
      </c>
      <c r="F8">
        <v>0.04</v>
      </c>
      <c r="J8" s="1">
        <v>500</v>
      </c>
      <c r="K8">
        <v>0.28000000000000003</v>
      </c>
      <c r="L8">
        <f t="shared" si="0"/>
        <v>6.7307692307692291</v>
      </c>
      <c r="M8" s="6">
        <f t="shared" si="1"/>
        <v>20.833333333333336</v>
      </c>
      <c r="N8" s="6">
        <f t="shared" si="2"/>
        <v>17.06730769230769</v>
      </c>
    </row>
    <row r="9" spans="1:14" x14ac:dyDescent="0.3">
      <c r="A9" s="1">
        <v>1800</v>
      </c>
      <c r="B9">
        <v>0</v>
      </c>
      <c r="C9" s="1">
        <v>1800</v>
      </c>
      <c r="D9">
        <v>0.2</v>
      </c>
      <c r="E9" s="1">
        <v>1800</v>
      </c>
      <c r="F9">
        <v>0.04</v>
      </c>
      <c r="J9" s="1">
        <v>600</v>
      </c>
      <c r="K9">
        <v>0.24</v>
      </c>
      <c r="L9">
        <f t="shared" si="0"/>
        <v>5.7692307692307674</v>
      </c>
      <c r="M9" s="6">
        <f t="shared" si="1"/>
        <v>25</v>
      </c>
      <c r="N9" s="6">
        <f t="shared" si="2"/>
        <v>22.836538461538456</v>
      </c>
    </row>
    <row r="10" spans="1:14" x14ac:dyDescent="0.3">
      <c r="A10" s="1">
        <v>1700</v>
      </c>
      <c r="B10">
        <v>0</v>
      </c>
      <c r="C10" s="1">
        <v>1700</v>
      </c>
      <c r="D10">
        <v>0.16</v>
      </c>
      <c r="E10" s="1">
        <v>1700</v>
      </c>
      <c r="F10">
        <v>0.08</v>
      </c>
      <c r="J10" s="1">
        <v>700</v>
      </c>
      <c r="K10">
        <v>0.24</v>
      </c>
      <c r="L10">
        <f t="shared" si="0"/>
        <v>5.7692307692307674</v>
      </c>
      <c r="M10" s="6">
        <f t="shared" si="1"/>
        <v>29.166666666666668</v>
      </c>
      <c r="N10" s="6">
        <f t="shared" si="2"/>
        <v>28.605769230769223</v>
      </c>
    </row>
    <row r="11" spans="1:14" x14ac:dyDescent="0.3">
      <c r="A11" s="1">
        <v>1600</v>
      </c>
      <c r="B11">
        <v>0</v>
      </c>
      <c r="C11" s="1">
        <v>1600</v>
      </c>
      <c r="D11">
        <v>0.2</v>
      </c>
      <c r="E11" s="1">
        <v>1600</v>
      </c>
      <c r="F11">
        <v>0.04</v>
      </c>
      <c r="J11" s="1">
        <v>800</v>
      </c>
      <c r="K11">
        <v>0.04</v>
      </c>
      <c r="L11">
        <f t="shared" si="0"/>
        <v>0.96153846153846123</v>
      </c>
      <c r="M11" s="6">
        <f t="shared" si="1"/>
        <v>33.333333333333329</v>
      </c>
      <c r="N11" s="6">
        <f t="shared" si="2"/>
        <v>29.567307692307683</v>
      </c>
    </row>
    <row r="12" spans="1:14" x14ac:dyDescent="0.3">
      <c r="A12" s="1">
        <v>1500</v>
      </c>
      <c r="B12">
        <v>0</v>
      </c>
      <c r="C12" s="1">
        <v>1500</v>
      </c>
      <c r="D12">
        <v>0.43</v>
      </c>
      <c r="E12" s="1">
        <v>1500</v>
      </c>
      <c r="F12">
        <v>0</v>
      </c>
      <c r="J12" s="1">
        <v>900</v>
      </c>
      <c r="K12">
        <v>0.08</v>
      </c>
      <c r="L12">
        <f t="shared" si="0"/>
        <v>1.9230769230769225</v>
      </c>
      <c r="M12" s="6">
        <f t="shared" si="1"/>
        <v>37.5</v>
      </c>
      <c r="N12" s="6">
        <f t="shared" si="2"/>
        <v>31.490384615384606</v>
      </c>
    </row>
    <row r="13" spans="1:14" x14ac:dyDescent="0.3">
      <c r="A13" s="1">
        <v>1400</v>
      </c>
      <c r="B13">
        <v>0</v>
      </c>
      <c r="C13" s="1">
        <v>1400</v>
      </c>
      <c r="D13">
        <v>0.79</v>
      </c>
      <c r="E13" s="1">
        <v>1400</v>
      </c>
      <c r="F13">
        <v>0.12</v>
      </c>
      <c r="J13" s="1">
        <v>1000</v>
      </c>
      <c r="K13">
        <v>0.2</v>
      </c>
      <c r="L13">
        <f t="shared" si="0"/>
        <v>4.8076923076923066</v>
      </c>
      <c r="M13" s="6">
        <f t="shared" si="1"/>
        <v>41.666666666666671</v>
      </c>
      <c r="N13" s="6">
        <f t="shared" si="2"/>
        <v>36.298076923076913</v>
      </c>
    </row>
    <row r="14" spans="1:14" x14ac:dyDescent="0.3">
      <c r="A14" s="1">
        <v>1300</v>
      </c>
      <c r="B14">
        <v>0</v>
      </c>
      <c r="C14" s="1">
        <v>1300</v>
      </c>
      <c r="D14">
        <v>0.2</v>
      </c>
      <c r="E14" s="1">
        <v>1300</v>
      </c>
      <c r="F14">
        <v>0.2</v>
      </c>
      <c r="J14" s="1">
        <v>1100</v>
      </c>
      <c r="K14">
        <v>0.08</v>
      </c>
      <c r="L14">
        <f t="shared" si="0"/>
        <v>1.9230769230769225</v>
      </c>
      <c r="M14" s="6">
        <f t="shared" si="1"/>
        <v>45.833333333333329</v>
      </c>
      <c r="N14" s="6">
        <f t="shared" si="2"/>
        <v>38.221153846153832</v>
      </c>
    </row>
    <row r="15" spans="1:14" x14ac:dyDescent="0.3">
      <c r="A15" s="1">
        <v>1200</v>
      </c>
      <c r="B15">
        <v>0</v>
      </c>
      <c r="C15" s="1">
        <v>1200</v>
      </c>
      <c r="D15">
        <v>0.04</v>
      </c>
      <c r="E15" s="1">
        <v>1200</v>
      </c>
      <c r="F15">
        <v>0.16</v>
      </c>
      <c r="J15" s="1">
        <v>1200</v>
      </c>
      <c r="K15">
        <v>0.04</v>
      </c>
      <c r="L15">
        <f t="shared" si="0"/>
        <v>0.96153846153846123</v>
      </c>
      <c r="M15" s="6">
        <f t="shared" si="1"/>
        <v>50</v>
      </c>
      <c r="N15" s="6">
        <f t="shared" si="2"/>
        <v>39.182692307692292</v>
      </c>
    </row>
    <row r="16" spans="1:14" x14ac:dyDescent="0.3">
      <c r="A16" s="1">
        <v>1100</v>
      </c>
      <c r="B16">
        <v>0</v>
      </c>
      <c r="C16" s="1">
        <v>1100</v>
      </c>
      <c r="D16">
        <v>0.08</v>
      </c>
      <c r="E16" s="1">
        <v>1100</v>
      </c>
      <c r="F16">
        <v>0</v>
      </c>
      <c r="J16" s="1">
        <v>1300</v>
      </c>
      <c r="K16">
        <v>0.2</v>
      </c>
      <c r="L16">
        <f t="shared" si="0"/>
        <v>4.8076923076923066</v>
      </c>
      <c r="M16" s="6">
        <f t="shared" si="1"/>
        <v>54.166666666666664</v>
      </c>
      <c r="N16" s="6">
        <f t="shared" si="2"/>
        <v>43.990384615384599</v>
      </c>
    </row>
    <row r="17" spans="1:14" x14ac:dyDescent="0.3">
      <c r="A17" s="1">
        <v>1000</v>
      </c>
      <c r="B17">
        <v>0</v>
      </c>
      <c r="C17" s="1">
        <v>1000</v>
      </c>
      <c r="D17">
        <v>0.2</v>
      </c>
      <c r="E17" s="1">
        <v>1000</v>
      </c>
      <c r="F17">
        <v>0</v>
      </c>
      <c r="J17" s="1">
        <v>1400</v>
      </c>
      <c r="K17">
        <v>0.79</v>
      </c>
      <c r="L17">
        <f t="shared" si="0"/>
        <v>18.990384615384613</v>
      </c>
      <c r="M17" s="6">
        <f t="shared" si="1"/>
        <v>58.333333333333336</v>
      </c>
      <c r="N17" s="6">
        <f t="shared" si="2"/>
        <v>62.980769230769212</v>
      </c>
    </row>
    <row r="18" spans="1:14" x14ac:dyDescent="0.3">
      <c r="A18" s="1">
        <v>900</v>
      </c>
      <c r="B18">
        <v>0</v>
      </c>
      <c r="C18" s="1">
        <v>900</v>
      </c>
      <c r="D18">
        <v>0.08</v>
      </c>
      <c r="E18" s="1">
        <v>900</v>
      </c>
      <c r="F18">
        <v>0</v>
      </c>
      <c r="J18" s="1">
        <v>1500</v>
      </c>
      <c r="K18">
        <v>0.43</v>
      </c>
      <c r="L18">
        <f t="shared" si="0"/>
        <v>10.33653846153846</v>
      </c>
      <c r="M18" s="6">
        <f t="shared" si="1"/>
        <v>62.5</v>
      </c>
      <c r="N18" s="6">
        <f t="shared" si="2"/>
        <v>73.317307692307679</v>
      </c>
    </row>
    <row r="19" spans="1:14" x14ac:dyDescent="0.3">
      <c r="A19" s="1">
        <v>800</v>
      </c>
      <c r="B19">
        <v>0</v>
      </c>
      <c r="C19" s="1">
        <v>800</v>
      </c>
      <c r="D19">
        <v>0.04</v>
      </c>
      <c r="E19" s="1">
        <v>800</v>
      </c>
      <c r="F19">
        <v>0</v>
      </c>
      <c r="J19" s="1">
        <v>1600</v>
      </c>
      <c r="K19">
        <v>0.2</v>
      </c>
      <c r="L19">
        <f t="shared" si="0"/>
        <v>4.8076923076923066</v>
      </c>
      <c r="M19" s="6">
        <f t="shared" si="1"/>
        <v>66.666666666666657</v>
      </c>
      <c r="N19" s="6">
        <f t="shared" si="2"/>
        <v>78.124999999999986</v>
      </c>
    </row>
    <row r="20" spans="1:14" x14ac:dyDescent="0.3">
      <c r="A20" s="1">
        <v>700</v>
      </c>
      <c r="B20">
        <v>0</v>
      </c>
      <c r="C20" s="1">
        <v>700</v>
      </c>
      <c r="D20">
        <v>0.24</v>
      </c>
      <c r="E20" s="1">
        <v>700</v>
      </c>
      <c r="F20">
        <v>0</v>
      </c>
      <c r="J20" s="1">
        <v>1700</v>
      </c>
      <c r="K20">
        <v>0.16</v>
      </c>
      <c r="L20">
        <f t="shared" si="0"/>
        <v>3.8461538461538449</v>
      </c>
      <c r="M20" s="6">
        <f t="shared" si="1"/>
        <v>70.833333333333343</v>
      </c>
      <c r="N20" s="6">
        <f t="shared" si="2"/>
        <v>81.971153846153825</v>
      </c>
    </row>
    <row r="21" spans="1:14" x14ac:dyDescent="0.3">
      <c r="A21" s="1">
        <v>600</v>
      </c>
      <c r="B21">
        <v>0</v>
      </c>
      <c r="C21" s="1">
        <v>600</v>
      </c>
      <c r="D21">
        <v>0.24</v>
      </c>
      <c r="E21" s="1">
        <v>600</v>
      </c>
      <c r="F21">
        <v>0</v>
      </c>
      <c r="J21" s="1">
        <v>1800</v>
      </c>
      <c r="K21">
        <v>0.2</v>
      </c>
      <c r="L21">
        <f t="shared" si="0"/>
        <v>4.8076923076923066</v>
      </c>
      <c r="M21" s="6">
        <f t="shared" si="1"/>
        <v>75</v>
      </c>
      <c r="N21" s="6">
        <f t="shared" si="2"/>
        <v>86.778846153846132</v>
      </c>
    </row>
    <row r="22" spans="1:14" x14ac:dyDescent="0.3">
      <c r="A22" s="1">
        <v>500</v>
      </c>
      <c r="B22">
        <v>0</v>
      </c>
      <c r="C22" s="1">
        <v>500</v>
      </c>
      <c r="D22">
        <v>0.28000000000000003</v>
      </c>
      <c r="E22" s="1">
        <v>500</v>
      </c>
      <c r="F22">
        <v>0</v>
      </c>
      <c r="J22" s="1">
        <v>1900</v>
      </c>
      <c r="K22">
        <v>0.47</v>
      </c>
      <c r="L22">
        <f t="shared" si="0"/>
        <v>11.29807692307692</v>
      </c>
      <c r="M22" s="6">
        <f t="shared" si="1"/>
        <v>79.166666666666657</v>
      </c>
      <c r="N22" s="6">
        <f t="shared" si="2"/>
        <v>98.076923076923052</v>
      </c>
    </row>
    <row r="23" spans="1:14" x14ac:dyDescent="0.3">
      <c r="A23" s="1">
        <v>400</v>
      </c>
      <c r="B23">
        <v>0</v>
      </c>
      <c r="C23" s="1">
        <v>400</v>
      </c>
      <c r="D23">
        <v>0.04</v>
      </c>
      <c r="E23" s="1">
        <v>400</v>
      </c>
      <c r="F23">
        <v>0</v>
      </c>
      <c r="J23" s="1">
        <v>2000</v>
      </c>
      <c r="K23">
        <v>0</v>
      </c>
      <c r="L23">
        <f t="shared" si="0"/>
        <v>0</v>
      </c>
      <c r="M23" s="6">
        <f t="shared" si="1"/>
        <v>83.333333333333343</v>
      </c>
      <c r="N23" s="6">
        <f t="shared" si="2"/>
        <v>98.076923076923052</v>
      </c>
    </row>
    <row r="24" spans="1:14" x14ac:dyDescent="0.3">
      <c r="A24" s="1">
        <v>300</v>
      </c>
      <c r="B24">
        <v>0</v>
      </c>
      <c r="C24" s="1">
        <v>300</v>
      </c>
      <c r="D24">
        <v>0.35</v>
      </c>
      <c r="E24" s="1">
        <v>300</v>
      </c>
      <c r="F24">
        <v>0.04</v>
      </c>
      <c r="J24" s="1">
        <v>2100</v>
      </c>
      <c r="K24">
        <v>0</v>
      </c>
      <c r="L24">
        <f t="shared" si="0"/>
        <v>0</v>
      </c>
      <c r="M24" s="6">
        <f t="shared" si="1"/>
        <v>87.5</v>
      </c>
      <c r="N24" s="6">
        <f t="shared" si="2"/>
        <v>98.076923076923052</v>
      </c>
    </row>
    <row r="25" spans="1:14" x14ac:dyDescent="0.3">
      <c r="A25" s="1">
        <v>200</v>
      </c>
      <c r="B25">
        <v>0</v>
      </c>
      <c r="C25" s="1">
        <v>200</v>
      </c>
      <c r="D25">
        <v>0.04</v>
      </c>
      <c r="E25" s="1">
        <v>200</v>
      </c>
      <c r="F25">
        <v>0</v>
      </c>
      <c r="J25" s="1">
        <v>2200</v>
      </c>
      <c r="K25">
        <v>0</v>
      </c>
      <c r="L25">
        <f t="shared" si="0"/>
        <v>0</v>
      </c>
      <c r="M25" s="6">
        <f t="shared" si="1"/>
        <v>91.666666666666657</v>
      </c>
      <c r="N25" s="6">
        <f t="shared" si="2"/>
        <v>98.076923076923052</v>
      </c>
    </row>
    <row r="26" spans="1:14" x14ac:dyDescent="0.3">
      <c r="A26" s="1">
        <v>100</v>
      </c>
      <c r="B26">
        <v>0</v>
      </c>
      <c r="C26" s="1">
        <v>100</v>
      </c>
      <c r="D26">
        <v>0</v>
      </c>
      <c r="E26" s="1">
        <v>100</v>
      </c>
      <c r="F26">
        <v>0</v>
      </c>
      <c r="J26" s="1">
        <v>2300</v>
      </c>
      <c r="K26">
        <v>0.04</v>
      </c>
      <c r="L26">
        <f t="shared" si="0"/>
        <v>0.96153846153846123</v>
      </c>
      <c r="M26" s="6">
        <f t="shared" si="1"/>
        <v>95.833333333333343</v>
      </c>
      <c r="N26" s="6">
        <f t="shared" si="2"/>
        <v>99.038461538461519</v>
      </c>
    </row>
    <row r="27" spans="1:14" x14ac:dyDescent="0.3">
      <c r="A27" t="s">
        <v>19</v>
      </c>
      <c r="B27" s="6">
        <f>SUM(B3:B26)</f>
        <v>0</v>
      </c>
      <c r="C27" s="6"/>
      <c r="D27" s="6">
        <f>SUM(D3:D26)</f>
        <v>4.160000000000001</v>
      </c>
      <c r="E27" s="6"/>
      <c r="F27" s="6">
        <f>SUM(F3:F26)</f>
        <v>0.84000000000000008</v>
      </c>
      <c r="J27" s="1">
        <v>2400</v>
      </c>
      <c r="K27">
        <v>0.04</v>
      </c>
      <c r="L27">
        <f t="shared" si="0"/>
        <v>0.96153846153846123</v>
      </c>
      <c r="M27" s="6">
        <f t="shared" si="1"/>
        <v>100</v>
      </c>
      <c r="N27" s="6">
        <f t="shared" si="2"/>
        <v>99.999999999999986</v>
      </c>
    </row>
    <row r="28" spans="1:14" x14ac:dyDescent="0.3">
      <c r="J28" t="s">
        <v>19</v>
      </c>
      <c r="K28">
        <f>SUM(K3:K27)</f>
        <v>4.160000000000001</v>
      </c>
      <c r="L28">
        <f>SUM(L3:L27)</f>
        <v>99.999999999999986</v>
      </c>
    </row>
  </sheetData>
  <sortState xmlns:xlrd2="http://schemas.microsoft.com/office/spreadsheetml/2017/richdata2" ref="J4:K27">
    <sortCondition ref="J4:J27"/>
  </sortState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F0BE0-5A13-4F0C-8895-27C43766F1D8}">
  <dimension ref="A1:O28"/>
  <sheetViews>
    <sheetView workbookViewId="0">
      <selection activeCell="G37" sqref="G37"/>
    </sheetView>
  </sheetViews>
  <sheetFormatPr defaultRowHeight="14" x14ac:dyDescent="0.3"/>
  <cols>
    <col min="1" max="1" width="12.83203125" customWidth="1"/>
    <col min="3" max="3" width="9.6640625" bestFit="1" customWidth="1"/>
    <col min="5" max="5" width="9.6640625" bestFit="1" customWidth="1"/>
    <col min="10" max="10" width="10.33203125" customWidth="1"/>
    <col min="14" max="14" width="11.08203125" customWidth="1"/>
    <col min="15" max="15" width="12.08203125" customWidth="1"/>
  </cols>
  <sheetData>
    <row r="1" spans="1:15" x14ac:dyDescent="0.3">
      <c r="A1" s="1" t="s">
        <v>21</v>
      </c>
    </row>
    <row r="2" spans="1:15" ht="56" x14ac:dyDescent="0.3">
      <c r="A2" s="5">
        <v>38796</v>
      </c>
      <c r="C2" s="5">
        <v>38795</v>
      </c>
      <c r="E2" s="5">
        <v>38794</v>
      </c>
      <c r="J2" s="5">
        <v>38795</v>
      </c>
      <c r="K2" t="s">
        <v>13</v>
      </c>
      <c r="L2" s="4" t="s">
        <v>14</v>
      </c>
      <c r="M2" t="s">
        <v>15</v>
      </c>
      <c r="N2" s="6" t="s">
        <v>16</v>
      </c>
      <c r="O2" s="7" t="s">
        <v>17</v>
      </c>
    </row>
    <row r="3" spans="1:15" x14ac:dyDescent="0.3">
      <c r="A3" s="1">
        <v>2400</v>
      </c>
      <c r="B3">
        <v>0</v>
      </c>
      <c r="C3" s="1">
        <v>2400</v>
      </c>
      <c r="D3">
        <v>0.08</v>
      </c>
      <c r="E3" s="1">
        <v>2400</v>
      </c>
      <c r="F3">
        <v>0</v>
      </c>
      <c r="K3">
        <v>0</v>
      </c>
      <c r="L3">
        <v>0</v>
      </c>
      <c r="M3">
        <f>(L3/SUM($L$3:$L$27))*100</f>
        <v>0</v>
      </c>
      <c r="N3" s="6">
        <f>(K3/$K$27)*100</f>
        <v>0</v>
      </c>
      <c r="O3" s="6">
        <f>M3</f>
        <v>0</v>
      </c>
    </row>
    <row r="4" spans="1:15" x14ac:dyDescent="0.3">
      <c r="A4" s="1">
        <v>2300</v>
      </c>
      <c r="B4">
        <v>0</v>
      </c>
      <c r="C4" s="1">
        <v>2300</v>
      </c>
      <c r="D4">
        <v>0.04</v>
      </c>
      <c r="E4" s="1">
        <v>2300</v>
      </c>
      <c r="F4">
        <v>0.04</v>
      </c>
      <c r="K4" s="1">
        <v>100</v>
      </c>
      <c r="L4">
        <v>0</v>
      </c>
      <c r="M4">
        <f t="shared" ref="M4:M27" si="0">(L4/SUM($L$3:$L$27))*100</f>
        <v>0</v>
      </c>
      <c r="N4" s="6">
        <f t="shared" ref="N4:N27" si="1">(K4/$K$27)*100</f>
        <v>4.1666666666666661</v>
      </c>
      <c r="O4" s="6">
        <f>O3+M4</f>
        <v>0</v>
      </c>
    </row>
    <row r="5" spans="1:15" x14ac:dyDescent="0.3">
      <c r="A5" s="1">
        <v>2200</v>
      </c>
      <c r="B5">
        <v>0</v>
      </c>
      <c r="C5" s="1">
        <v>2200</v>
      </c>
      <c r="D5">
        <v>0</v>
      </c>
      <c r="E5" s="1">
        <v>2200</v>
      </c>
      <c r="F5">
        <v>0</v>
      </c>
      <c r="K5" s="1">
        <v>200</v>
      </c>
      <c r="L5">
        <v>0.12</v>
      </c>
      <c r="M5">
        <f t="shared" si="0"/>
        <v>3.2171581769436992</v>
      </c>
      <c r="N5" s="6">
        <f t="shared" si="1"/>
        <v>8.3333333333333321</v>
      </c>
      <c r="O5" s="6">
        <f t="shared" ref="O5:O27" si="2">O4+M5</f>
        <v>3.2171581769436992</v>
      </c>
    </row>
    <row r="6" spans="1:15" x14ac:dyDescent="0.3">
      <c r="A6" s="1">
        <v>2100</v>
      </c>
      <c r="B6">
        <v>0</v>
      </c>
      <c r="C6" s="1">
        <v>2100</v>
      </c>
      <c r="D6">
        <v>0</v>
      </c>
      <c r="E6" s="1">
        <v>2100</v>
      </c>
      <c r="F6">
        <v>0.04</v>
      </c>
      <c r="K6" s="1">
        <v>300</v>
      </c>
      <c r="L6">
        <v>0.39</v>
      </c>
      <c r="M6">
        <f t="shared" si="0"/>
        <v>10.455764075067021</v>
      </c>
      <c r="N6" s="6">
        <f t="shared" si="1"/>
        <v>12.5</v>
      </c>
      <c r="O6" s="6">
        <f t="shared" si="2"/>
        <v>13.672922252010721</v>
      </c>
    </row>
    <row r="7" spans="1:15" x14ac:dyDescent="0.3">
      <c r="A7" s="1">
        <v>2000</v>
      </c>
      <c r="B7">
        <v>0</v>
      </c>
      <c r="C7" s="1">
        <v>2000</v>
      </c>
      <c r="D7">
        <v>0</v>
      </c>
      <c r="E7" s="1">
        <v>2000</v>
      </c>
      <c r="F7">
        <v>0.12</v>
      </c>
      <c r="K7" s="1">
        <v>400</v>
      </c>
      <c r="L7">
        <v>0.04</v>
      </c>
      <c r="M7">
        <f t="shared" si="0"/>
        <v>1.0723860589812331</v>
      </c>
      <c r="N7" s="6">
        <f t="shared" si="1"/>
        <v>16.666666666666664</v>
      </c>
      <c r="O7" s="6">
        <f t="shared" si="2"/>
        <v>14.745308310991955</v>
      </c>
    </row>
    <row r="8" spans="1:15" x14ac:dyDescent="0.3">
      <c r="A8" s="1">
        <v>1900</v>
      </c>
      <c r="B8">
        <v>0</v>
      </c>
      <c r="C8" s="1">
        <v>1900</v>
      </c>
      <c r="D8">
        <v>0.43</v>
      </c>
      <c r="E8" s="1">
        <v>1900</v>
      </c>
      <c r="F8">
        <v>0.12</v>
      </c>
      <c r="K8" s="1">
        <v>500</v>
      </c>
      <c r="L8">
        <v>0.28000000000000003</v>
      </c>
      <c r="M8">
        <f t="shared" si="0"/>
        <v>7.5067024128686324</v>
      </c>
      <c r="N8" s="6">
        <f t="shared" si="1"/>
        <v>20.833333333333336</v>
      </c>
      <c r="O8" s="6">
        <f t="shared" si="2"/>
        <v>22.252010723860586</v>
      </c>
    </row>
    <row r="9" spans="1:15" x14ac:dyDescent="0.3">
      <c r="A9" s="1">
        <v>1800</v>
      </c>
      <c r="B9">
        <v>0</v>
      </c>
      <c r="C9" s="1">
        <v>1800</v>
      </c>
      <c r="D9">
        <v>0.2</v>
      </c>
      <c r="E9" s="1">
        <v>1800</v>
      </c>
      <c r="F9">
        <v>0.04</v>
      </c>
      <c r="K9" s="1">
        <v>600</v>
      </c>
      <c r="L9">
        <v>0.24</v>
      </c>
      <c r="M9">
        <f t="shared" si="0"/>
        <v>6.4343163538873984</v>
      </c>
      <c r="N9" s="6">
        <f t="shared" si="1"/>
        <v>25</v>
      </c>
      <c r="O9" s="6">
        <f t="shared" si="2"/>
        <v>28.686327077747983</v>
      </c>
    </row>
    <row r="10" spans="1:15" x14ac:dyDescent="0.3">
      <c r="A10" s="1">
        <v>1700</v>
      </c>
      <c r="B10">
        <v>0</v>
      </c>
      <c r="C10" s="1">
        <v>1700</v>
      </c>
      <c r="D10">
        <v>0.24</v>
      </c>
      <c r="E10" s="1">
        <v>1700</v>
      </c>
      <c r="F10">
        <v>0.08</v>
      </c>
      <c r="K10" s="1">
        <v>700</v>
      </c>
      <c r="L10">
        <v>0.2</v>
      </c>
      <c r="M10">
        <f t="shared" si="0"/>
        <v>5.3619302949061654</v>
      </c>
      <c r="N10" s="6">
        <f t="shared" si="1"/>
        <v>29.166666666666668</v>
      </c>
      <c r="O10" s="6">
        <f t="shared" si="2"/>
        <v>34.048257372654149</v>
      </c>
    </row>
    <row r="11" spans="1:15" x14ac:dyDescent="0.3">
      <c r="A11" s="1">
        <v>1600</v>
      </c>
      <c r="B11">
        <v>0</v>
      </c>
      <c r="C11" s="1">
        <v>1600</v>
      </c>
      <c r="D11">
        <v>0.2</v>
      </c>
      <c r="E11" s="1">
        <v>1600</v>
      </c>
      <c r="F11">
        <v>0.04</v>
      </c>
      <c r="K11" s="1">
        <v>800</v>
      </c>
      <c r="L11">
        <v>0.04</v>
      </c>
      <c r="M11">
        <f t="shared" si="0"/>
        <v>1.0723860589812331</v>
      </c>
      <c r="N11" s="6">
        <f t="shared" si="1"/>
        <v>33.333333333333329</v>
      </c>
      <c r="O11" s="6">
        <f t="shared" si="2"/>
        <v>35.120643431635379</v>
      </c>
    </row>
    <row r="12" spans="1:15" x14ac:dyDescent="0.3">
      <c r="A12" s="1">
        <v>1500</v>
      </c>
      <c r="B12">
        <v>0</v>
      </c>
      <c r="C12" s="1">
        <v>1500</v>
      </c>
      <c r="D12">
        <v>0.28000000000000003</v>
      </c>
      <c r="E12" s="1">
        <v>1500</v>
      </c>
      <c r="F12">
        <v>0</v>
      </c>
      <c r="K12" s="1">
        <v>900</v>
      </c>
      <c r="L12">
        <v>0.08</v>
      </c>
      <c r="M12">
        <f t="shared" si="0"/>
        <v>2.1447721179624661</v>
      </c>
      <c r="N12" s="6">
        <f t="shared" si="1"/>
        <v>37.5</v>
      </c>
      <c r="O12" s="6">
        <f t="shared" si="2"/>
        <v>37.265415549597847</v>
      </c>
    </row>
    <row r="13" spans="1:15" x14ac:dyDescent="0.3">
      <c r="A13" s="1">
        <v>1400</v>
      </c>
      <c r="B13">
        <v>0</v>
      </c>
      <c r="C13" s="1">
        <v>1400</v>
      </c>
      <c r="D13">
        <v>0.51</v>
      </c>
      <c r="E13" s="1">
        <v>1400</v>
      </c>
      <c r="F13">
        <v>0.12</v>
      </c>
      <c r="K13" s="1">
        <v>1000</v>
      </c>
      <c r="L13">
        <v>0.12</v>
      </c>
      <c r="M13">
        <f t="shared" si="0"/>
        <v>3.2171581769436992</v>
      </c>
      <c r="N13" s="6">
        <f t="shared" si="1"/>
        <v>41.666666666666671</v>
      </c>
      <c r="O13" s="6">
        <f t="shared" si="2"/>
        <v>40.482573726541546</v>
      </c>
    </row>
    <row r="14" spans="1:15" x14ac:dyDescent="0.3">
      <c r="A14" s="1">
        <v>1300</v>
      </c>
      <c r="B14">
        <v>0</v>
      </c>
      <c r="C14" s="1">
        <v>1300</v>
      </c>
      <c r="D14">
        <v>0.16</v>
      </c>
      <c r="E14" s="1">
        <v>1300</v>
      </c>
      <c r="F14">
        <v>0.28000000000000003</v>
      </c>
      <c r="K14" s="1">
        <v>1100</v>
      </c>
      <c r="L14">
        <v>0.08</v>
      </c>
      <c r="M14">
        <f t="shared" si="0"/>
        <v>2.1447721179624661</v>
      </c>
      <c r="N14" s="6">
        <f t="shared" si="1"/>
        <v>45.833333333333329</v>
      </c>
      <c r="O14" s="6">
        <f t="shared" si="2"/>
        <v>42.627345844504013</v>
      </c>
    </row>
    <row r="15" spans="1:15" x14ac:dyDescent="0.3">
      <c r="A15" s="1">
        <v>1200</v>
      </c>
      <c r="B15">
        <v>0</v>
      </c>
      <c r="C15" s="1">
        <v>1200</v>
      </c>
      <c r="D15">
        <v>0</v>
      </c>
      <c r="E15" s="1">
        <v>1200</v>
      </c>
      <c r="F15">
        <v>0.12</v>
      </c>
      <c r="K15" s="1">
        <v>1200</v>
      </c>
      <c r="L15">
        <v>0</v>
      </c>
      <c r="M15">
        <f t="shared" si="0"/>
        <v>0</v>
      </c>
      <c r="N15" s="6">
        <f t="shared" si="1"/>
        <v>50</v>
      </c>
      <c r="O15" s="6">
        <f t="shared" si="2"/>
        <v>42.627345844504013</v>
      </c>
    </row>
    <row r="16" spans="1:15" x14ac:dyDescent="0.3">
      <c r="A16" s="1">
        <v>1100</v>
      </c>
      <c r="B16">
        <v>0</v>
      </c>
      <c r="C16" s="1">
        <v>1100</v>
      </c>
      <c r="D16">
        <v>0.08</v>
      </c>
      <c r="E16" s="1">
        <v>1100</v>
      </c>
      <c r="F16">
        <v>0</v>
      </c>
      <c r="K16" s="1">
        <v>1300</v>
      </c>
      <c r="L16">
        <v>0.16</v>
      </c>
      <c r="M16">
        <f t="shared" si="0"/>
        <v>4.2895442359249323</v>
      </c>
      <c r="N16" s="6">
        <f t="shared" si="1"/>
        <v>54.166666666666664</v>
      </c>
      <c r="O16" s="6">
        <f t="shared" si="2"/>
        <v>46.916890080428942</v>
      </c>
    </row>
    <row r="17" spans="1:15" x14ac:dyDescent="0.3">
      <c r="A17" s="1">
        <v>1000</v>
      </c>
      <c r="B17">
        <v>0</v>
      </c>
      <c r="C17" s="1">
        <v>1000</v>
      </c>
      <c r="D17">
        <v>0.12</v>
      </c>
      <c r="E17" s="1">
        <v>1000</v>
      </c>
      <c r="F17">
        <v>0</v>
      </c>
      <c r="K17" s="1">
        <v>1400</v>
      </c>
      <c r="L17">
        <v>0.51</v>
      </c>
      <c r="M17">
        <f t="shared" si="0"/>
        <v>13.672922252010721</v>
      </c>
      <c r="N17" s="6">
        <f t="shared" si="1"/>
        <v>58.333333333333336</v>
      </c>
      <c r="O17" s="6">
        <f t="shared" si="2"/>
        <v>60.589812332439664</v>
      </c>
    </row>
    <row r="18" spans="1:15" x14ac:dyDescent="0.3">
      <c r="A18" s="1">
        <v>900</v>
      </c>
      <c r="B18">
        <v>0</v>
      </c>
      <c r="C18" s="1">
        <v>900</v>
      </c>
      <c r="D18">
        <v>0.08</v>
      </c>
      <c r="E18" s="1">
        <v>900</v>
      </c>
      <c r="F18">
        <v>0</v>
      </c>
      <c r="K18" s="1">
        <v>1500</v>
      </c>
      <c r="L18">
        <v>0.28000000000000003</v>
      </c>
      <c r="M18">
        <f t="shared" si="0"/>
        <v>7.5067024128686324</v>
      </c>
      <c r="N18" s="6">
        <f t="shared" si="1"/>
        <v>62.5</v>
      </c>
      <c r="O18" s="6">
        <f t="shared" si="2"/>
        <v>68.096514745308298</v>
      </c>
    </row>
    <row r="19" spans="1:15" x14ac:dyDescent="0.3">
      <c r="A19" s="1">
        <v>800</v>
      </c>
      <c r="B19">
        <v>0</v>
      </c>
      <c r="C19" s="1">
        <v>800</v>
      </c>
      <c r="D19">
        <v>0.04</v>
      </c>
      <c r="E19" s="1">
        <v>800</v>
      </c>
      <c r="F19">
        <v>0</v>
      </c>
      <c r="K19" s="1">
        <v>1600</v>
      </c>
      <c r="L19">
        <v>0.2</v>
      </c>
      <c r="M19">
        <f t="shared" si="0"/>
        <v>5.3619302949061654</v>
      </c>
      <c r="N19" s="6">
        <f t="shared" si="1"/>
        <v>66.666666666666657</v>
      </c>
      <c r="O19" s="6">
        <f t="shared" si="2"/>
        <v>73.458445040214457</v>
      </c>
    </row>
    <row r="20" spans="1:15" x14ac:dyDescent="0.3">
      <c r="A20" s="1">
        <v>700</v>
      </c>
      <c r="B20">
        <v>0</v>
      </c>
      <c r="C20" s="1">
        <v>700</v>
      </c>
      <c r="D20">
        <v>0.2</v>
      </c>
      <c r="E20" s="1">
        <v>700</v>
      </c>
      <c r="F20">
        <v>0</v>
      </c>
      <c r="K20" s="1">
        <v>1700</v>
      </c>
      <c r="L20">
        <v>0.24</v>
      </c>
      <c r="M20">
        <f t="shared" si="0"/>
        <v>6.4343163538873984</v>
      </c>
      <c r="N20" s="6">
        <f t="shared" si="1"/>
        <v>70.833333333333343</v>
      </c>
      <c r="O20" s="6">
        <f t="shared" si="2"/>
        <v>79.892761394101854</v>
      </c>
    </row>
    <row r="21" spans="1:15" x14ac:dyDescent="0.3">
      <c r="A21" s="1">
        <v>600</v>
      </c>
      <c r="B21">
        <v>0</v>
      </c>
      <c r="C21" s="1">
        <v>600</v>
      </c>
      <c r="D21">
        <v>0.24</v>
      </c>
      <c r="E21" s="1">
        <v>600</v>
      </c>
      <c r="F21">
        <v>0</v>
      </c>
      <c r="K21" s="1">
        <v>1800</v>
      </c>
      <c r="L21">
        <v>0.2</v>
      </c>
      <c r="M21">
        <f t="shared" si="0"/>
        <v>5.3619302949061654</v>
      </c>
      <c r="N21" s="6">
        <f t="shared" si="1"/>
        <v>75</v>
      </c>
      <c r="O21" s="6">
        <f t="shared" si="2"/>
        <v>85.254691689008013</v>
      </c>
    </row>
    <row r="22" spans="1:15" x14ac:dyDescent="0.3">
      <c r="A22" s="1">
        <v>500</v>
      </c>
      <c r="B22">
        <v>0</v>
      </c>
      <c r="C22" s="1">
        <v>500</v>
      </c>
      <c r="D22">
        <v>0.28000000000000003</v>
      </c>
      <c r="E22" s="1">
        <v>500</v>
      </c>
      <c r="F22">
        <v>0</v>
      </c>
      <c r="K22" s="1">
        <v>1900</v>
      </c>
      <c r="L22">
        <v>0.43</v>
      </c>
      <c r="M22">
        <f t="shared" si="0"/>
        <v>11.528150134048254</v>
      </c>
      <c r="N22" s="6">
        <f t="shared" si="1"/>
        <v>79.166666666666657</v>
      </c>
      <c r="O22" s="6">
        <f t="shared" si="2"/>
        <v>96.782841823056259</v>
      </c>
    </row>
    <row r="23" spans="1:15" x14ac:dyDescent="0.3">
      <c r="A23" s="1">
        <v>400</v>
      </c>
      <c r="B23">
        <v>0</v>
      </c>
      <c r="C23" s="1">
        <v>400</v>
      </c>
      <c r="D23">
        <v>0.04</v>
      </c>
      <c r="E23" s="1">
        <v>400</v>
      </c>
      <c r="F23">
        <v>0</v>
      </c>
      <c r="K23" s="1">
        <v>2000</v>
      </c>
      <c r="L23">
        <v>0</v>
      </c>
      <c r="M23">
        <f t="shared" si="0"/>
        <v>0</v>
      </c>
      <c r="N23" s="6">
        <f t="shared" si="1"/>
        <v>83.333333333333343</v>
      </c>
      <c r="O23" s="6">
        <f t="shared" si="2"/>
        <v>96.782841823056259</v>
      </c>
    </row>
    <row r="24" spans="1:15" x14ac:dyDescent="0.3">
      <c r="A24" s="1">
        <v>300</v>
      </c>
      <c r="B24">
        <v>0</v>
      </c>
      <c r="C24" s="1">
        <v>300</v>
      </c>
      <c r="D24">
        <v>0.39</v>
      </c>
      <c r="E24" s="1">
        <v>300</v>
      </c>
      <c r="F24">
        <v>0</v>
      </c>
      <c r="K24" s="1">
        <v>2100</v>
      </c>
      <c r="L24">
        <v>0</v>
      </c>
      <c r="M24">
        <f t="shared" si="0"/>
        <v>0</v>
      </c>
      <c r="N24" s="6">
        <f t="shared" si="1"/>
        <v>87.5</v>
      </c>
      <c r="O24" s="6">
        <f t="shared" si="2"/>
        <v>96.782841823056259</v>
      </c>
    </row>
    <row r="25" spans="1:15" x14ac:dyDescent="0.3">
      <c r="A25" s="1">
        <v>200</v>
      </c>
      <c r="B25">
        <v>0</v>
      </c>
      <c r="C25" s="1">
        <v>200</v>
      </c>
      <c r="D25">
        <v>0.12</v>
      </c>
      <c r="E25" s="1">
        <v>200</v>
      </c>
      <c r="F25">
        <v>0.04</v>
      </c>
      <c r="K25" s="1">
        <v>2200</v>
      </c>
      <c r="L25">
        <v>0</v>
      </c>
      <c r="M25">
        <f t="shared" si="0"/>
        <v>0</v>
      </c>
      <c r="N25" s="6">
        <f t="shared" si="1"/>
        <v>91.666666666666657</v>
      </c>
      <c r="O25" s="6">
        <f t="shared" si="2"/>
        <v>96.782841823056259</v>
      </c>
    </row>
    <row r="26" spans="1:15" x14ac:dyDescent="0.3">
      <c r="A26" s="1">
        <v>100</v>
      </c>
      <c r="B26">
        <v>0</v>
      </c>
      <c r="C26" s="1">
        <v>100</v>
      </c>
      <c r="D26">
        <v>0</v>
      </c>
      <c r="E26" s="1">
        <v>100</v>
      </c>
      <c r="F26">
        <v>0</v>
      </c>
      <c r="K26" s="1">
        <v>2300</v>
      </c>
      <c r="L26">
        <v>0.04</v>
      </c>
      <c r="M26">
        <f t="shared" si="0"/>
        <v>1.0723860589812331</v>
      </c>
      <c r="N26" s="6">
        <f t="shared" si="1"/>
        <v>95.833333333333343</v>
      </c>
      <c r="O26" s="6">
        <f t="shared" si="2"/>
        <v>97.855227882037497</v>
      </c>
    </row>
    <row r="27" spans="1:15" x14ac:dyDescent="0.3">
      <c r="A27" t="s">
        <v>19</v>
      </c>
      <c r="B27">
        <f>SUM(B3:B26)</f>
        <v>0</v>
      </c>
      <c r="D27">
        <f>SUM(D3:D26)</f>
        <v>3.7300000000000009</v>
      </c>
      <c r="F27">
        <f>SUM(F3:F26)</f>
        <v>1.04</v>
      </c>
      <c r="K27" s="1">
        <v>2400</v>
      </c>
      <c r="L27">
        <v>0.08</v>
      </c>
      <c r="M27">
        <f t="shared" si="0"/>
        <v>2.1447721179624661</v>
      </c>
      <c r="N27" s="6">
        <f t="shared" si="1"/>
        <v>100</v>
      </c>
      <c r="O27" s="6">
        <f t="shared" si="2"/>
        <v>99.999999999999957</v>
      </c>
    </row>
    <row r="28" spans="1:15" x14ac:dyDescent="0.3">
      <c r="K28" t="s">
        <v>19</v>
      </c>
      <c r="L28">
        <f>SUM(L3:L27)</f>
        <v>3.7300000000000009</v>
      </c>
      <c r="M28">
        <f>SUM(M3:M27)</f>
        <v>99.999999999999957</v>
      </c>
    </row>
  </sheetData>
  <sortState xmlns:xlrd2="http://schemas.microsoft.com/office/spreadsheetml/2017/richdata2" ref="K4:L27">
    <sortCondition ref="K4:K27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70DB2-8026-411E-AE84-C34A3A36A93B}">
  <dimension ref="A1:N28"/>
  <sheetViews>
    <sheetView workbookViewId="0">
      <selection activeCell="K3" sqref="K3:K27"/>
    </sheetView>
  </sheetViews>
  <sheetFormatPr defaultRowHeight="14" x14ac:dyDescent="0.3"/>
  <cols>
    <col min="1" max="1" width="10.1640625" customWidth="1"/>
    <col min="3" max="3" width="9.6640625" bestFit="1" customWidth="1"/>
    <col min="5" max="5" width="11" customWidth="1"/>
    <col min="9" max="9" width="12.08203125" customWidth="1"/>
    <col min="14" max="14" width="10.1640625" customWidth="1"/>
  </cols>
  <sheetData>
    <row r="1" spans="1:14" x14ac:dyDescent="0.3">
      <c r="A1" s="1" t="s">
        <v>22</v>
      </c>
    </row>
    <row r="2" spans="1:14" ht="56" x14ac:dyDescent="0.3">
      <c r="A2" s="5">
        <v>38796</v>
      </c>
      <c r="C2" s="5">
        <v>38795</v>
      </c>
      <c r="E2" s="5">
        <v>38794</v>
      </c>
      <c r="I2" s="5">
        <v>38795</v>
      </c>
      <c r="J2" t="s">
        <v>13</v>
      </c>
      <c r="K2" s="4" t="s">
        <v>14</v>
      </c>
      <c r="L2" t="s">
        <v>15</v>
      </c>
      <c r="M2" s="6" t="s">
        <v>16</v>
      </c>
      <c r="N2" s="7" t="s">
        <v>17</v>
      </c>
    </row>
    <row r="3" spans="1:14" x14ac:dyDescent="0.3">
      <c r="A3" s="1">
        <v>2400</v>
      </c>
      <c r="B3">
        <v>0</v>
      </c>
      <c r="C3" s="1">
        <v>2400</v>
      </c>
      <c r="D3">
        <v>0.08</v>
      </c>
      <c r="E3" s="1">
        <v>2400</v>
      </c>
      <c r="F3">
        <v>0</v>
      </c>
      <c r="J3">
        <v>0</v>
      </c>
      <c r="K3">
        <v>0</v>
      </c>
      <c r="L3">
        <f>(K3/SUM($K$3:$K$27))*100</f>
        <v>0</v>
      </c>
      <c r="M3" s="6">
        <f>(J3/$J$27)*100</f>
        <v>0</v>
      </c>
      <c r="N3" s="6">
        <f>L3</f>
        <v>0</v>
      </c>
    </row>
    <row r="4" spans="1:14" x14ac:dyDescent="0.3">
      <c r="A4" s="1">
        <v>2300</v>
      </c>
      <c r="B4">
        <v>0</v>
      </c>
      <c r="C4" s="1">
        <v>2300</v>
      </c>
      <c r="D4">
        <v>0.12</v>
      </c>
      <c r="E4" s="1">
        <v>2300</v>
      </c>
      <c r="F4">
        <v>0</v>
      </c>
      <c r="J4" s="1">
        <v>100</v>
      </c>
      <c r="K4">
        <v>0</v>
      </c>
      <c r="L4">
        <f t="shared" ref="L4:L27" si="0">(K4/SUM($K$3:$K$27))*100</f>
        <v>0</v>
      </c>
      <c r="M4" s="6">
        <f t="shared" ref="M4:M27" si="1">(J4/$J$27)*100</f>
        <v>4.1666666666666661</v>
      </c>
      <c r="N4" s="6">
        <f>N3+L4</f>
        <v>0</v>
      </c>
    </row>
    <row r="5" spans="1:14" x14ac:dyDescent="0.3">
      <c r="A5" s="1">
        <v>2200</v>
      </c>
      <c r="B5">
        <v>0</v>
      </c>
      <c r="C5" s="1">
        <v>2200</v>
      </c>
      <c r="D5">
        <v>0</v>
      </c>
      <c r="E5" s="1">
        <v>2200</v>
      </c>
      <c r="F5">
        <v>0</v>
      </c>
      <c r="J5" s="1">
        <v>200</v>
      </c>
      <c r="K5">
        <v>0</v>
      </c>
      <c r="L5">
        <f t="shared" si="0"/>
        <v>0</v>
      </c>
      <c r="M5" s="6">
        <f t="shared" si="1"/>
        <v>8.3333333333333321</v>
      </c>
      <c r="N5" s="6">
        <f t="shared" ref="N5:N27" si="2">N4+L5</f>
        <v>0</v>
      </c>
    </row>
    <row r="6" spans="1:14" x14ac:dyDescent="0.3">
      <c r="A6" s="1">
        <v>2100</v>
      </c>
      <c r="B6">
        <v>0</v>
      </c>
      <c r="C6" s="1">
        <v>2100</v>
      </c>
      <c r="D6">
        <v>0.08</v>
      </c>
      <c r="E6" s="1">
        <v>2100</v>
      </c>
      <c r="F6">
        <v>0</v>
      </c>
      <c r="J6" s="1">
        <v>300</v>
      </c>
      <c r="K6">
        <v>0.12</v>
      </c>
      <c r="L6">
        <f t="shared" si="0"/>
        <v>1.84331797235023</v>
      </c>
      <c r="M6" s="6">
        <f t="shared" si="1"/>
        <v>12.5</v>
      </c>
      <c r="N6" s="6">
        <f t="shared" si="2"/>
        <v>1.84331797235023</v>
      </c>
    </row>
    <row r="7" spans="1:14" x14ac:dyDescent="0.3">
      <c r="A7" s="1">
        <v>2000</v>
      </c>
      <c r="B7">
        <v>0</v>
      </c>
      <c r="C7" s="1">
        <v>2000</v>
      </c>
      <c r="D7">
        <v>0.16</v>
      </c>
      <c r="E7" s="1">
        <v>2000</v>
      </c>
      <c r="F7">
        <v>0</v>
      </c>
      <c r="J7" s="1">
        <v>400</v>
      </c>
      <c r="K7">
        <v>0.12</v>
      </c>
      <c r="L7">
        <f t="shared" si="0"/>
        <v>1.84331797235023</v>
      </c>
      <c r="M7" s="6">
        <f t="shared" si="1"/>
        <v>16.666666666666664</v>
      </c>
      <c r="N7" s="6">
        <f t="shared" si="2"/>
        <v>3.68663594470046</v>
      </c>
    </row>
    <row r="8" spans="1:14" x14ac:dyDescent="0.3">
      <c r="A8" s="1">
        <v>1900</v>
      </c>
      <c r="B8">
        <v>0</v>
      </c>
      <c r="C8" s="1">
        <v>1900</v>
      </c>
      <c r="D8">
        <v>0.35</v>
      </c>
      <c r="E8" s="1">
        <v>1900</v>
      </c>
      <c r="F8">
        <v>0</v>
      </c>
      <c r="J8" s="1">
        <v>500</v>
      </c>
      <c r="K8">
        <v>0.51</v>
      </c>
      <c r="L8">
        <f t="shared" si="0"/>
        <v>7.8341013824884786</v>
      </c>
      <c r="M8" s="6">
        <f t="shared" si="1"/>
        <v>20.833333333333336</v>
      </c>
      <c r="N8" s="6">
        <f t="shared" si="2"/>
        <v>11.52073732718894</v>
      </c>
    </row>
    <row r="9" spans="1:14" x14ac:dyDescent="0.3">
      <c r="A9" s="1">
        <v>1800</v>
      </c>
      <c r="B9">
        <v>0</v>
      </c>
      <c r="C9" s="1">
        <v>1800</v>
      </c>
      <c r="D9">
        <v>0</v>
      </c>
      <c r="E9" s="1">
        <v>1800</v>
      </c>
      <c r="F9">
        <v>0.04</v>
      </c>
      <c r="J9" s="1">
        <v>600</v>
      </c>
      <c r="K9">
        <v>0.51</v>
      </c>
      <c r="L9">
        <f t="shared" si="0"/>
        <v>7.8341013824884786</v>
      </c>
      <c r="M9" s="6">
        <f t="shared" si="1"/>
        <v>25</v>
      </c>
      <c r="N9" s="6">
        <f t="shared" si="2"/>
        <v>19.354838709677416</v>
      </c>
    </row>
    <row r="10" spans="1:14" x14ac:dyDescent="0.3">
      <c r="A10" s="1">
        <v>1700</v>
      </c>
      <c r="B10">
        <v>0</v>
      </c>
      <c r="C10" s="1">
        <v>1700</v>
      </c>
      <c r="D10">
        <v>0</v>
      </c>
      <c r="E10" s="1">
        <v>1700</v>
      </c>
      <c r="F10">
        <v>0.08</v>
      </c>
      <c r="J10" s="1">
        <v>700</v>
      </c>
      <c r="K10">
        <v>0.31</v>
      </c>
      <c r="L10">
        <f t="shared" si="0"/>
        <v>4.7619047619047619</v>
      </c>
      <c r="M10" s="6">
        <f t="shared" si="1"/>
        <v>29.166666666666668</v>
      </c>
      <c r="N10" s="6">
        <f t="shared" si="2"/>
        <v>24.116743471582179</v>
      </c>
    </row>
    <row r="11" spans="1:14" x14ac:dyDescent="0.3">
      <c r="A11" s="1">
        <v>1600</v>
      </c>
      <c r="B11">
        <v>0</v>
      </c>
      <c r="C11" s="1">
        <v>1600</v>
      </c>
      <c r="D11">
        <v>0.28000000000000003</v>
      </c>
      <c r="E11" s="1">
        <v>1600</v>
      </c>
      <c r="F11">
        <v>0.04</v>
      </c>
      <c r="J11" s="1">
        <v>800</v>
      </c>
      <c r="K11">
        <v>0.08</v>
      </c>
      <c r="L11">
        <f t="shared" si="0"/>
        <v>1.2288786482334868</v>
      </c>
      <c r="M11" s="6">
        <f t="shared" si="1"/>
        <v>33.333333333333329</v>
      </c>
      <c r="N11" s="6">
        <f t="shared" si="2"/>
        <v>25.345622119815665</v>
      </c>
    </row>
    <row r="12" spans="1:14" x14ac:dyDescent="0.3">
      <c r="A12" s="1">
        <v>1500</v>
      </c>
      <c r="B12">
        <v>0</v>
      </c>
      <c r="C12" s="1">
        <v>1500</v>
      </c>
      <c r="D12">
        <v>1.1399999999999999</v>
      </c>
      <c r="E12" s="1">
        <v>1500</v>
      </c>
      <c r="F12">
        <v>0</v>
      </c>
      <c r="J12" s="1">
        <v>900</v>
      </c>
      <c r="K12">
        <v>0.2</v>
      </c>
      <c r="L12">
        <f t="shared" si="0"/>
        <v>3.0721966205837172</v>
      </c>
      <c r="M12" s="6">
        <f t="shared" si="1"/>
        <v>37.5</v>
      </c>
      <c r="N12" s="6">
        <f t="shared" si="2"/>
        <v>28.417818740399383</v>
      </c>
    </row>
    <row r="13" spans="1:14" x14ac:dyDescent="0.3">
      <c r="A13" s="1">
        <v>1400</v>
      </c>
      <c r="B13">
        <v>0</v>
      </c>
      <c r="C13" s="1">
        <v>1400</v>
      </c>
      <c r="D13">
        <v>1.5</v>
      </c>
      <c r="E13" s="1">
        <v>1400</v>
      </c>
      <c r="F13">
        <v>0.08</v>
      </c>
      <c r="J13" s="1">
        <v>1000</v>
      </c>
      <c r="K13">
        <v>0.28000000000000003</v>
      </c>
      <c r="L13">
        <f t="shared" si="0"/>
        <v>4.301075268817204</v>
      </c>
      <c r="M13" s="6">
        <f t="shared" si="1"/>
        <v>41.666666666666671</v>
      </c>
      <c r="N13" s="6">
        <f t="shared" si="2"/>
        <v>32.718894009216584</v>
      </c>
    </row>
    <row r="14" spans="1:14" x14ac:dyDescent="0.3">
      <c r="A14" s="1">
        <v>1300</v>
      </c>
      <c r="B14">
        <v>0</v>
      </c>
      <c r="C14" s="1">
        <v>1300</v>
      </c>
      <c r="D14">
        <v>0.43</v>
      </c>
      <c r="E14" s="1">
        <v>1300</v>
      </c>
      <c r="F14">
        <v>0.16</v>
      </c>
      <c r="J14" s="1">
        <v>1100</v>
      </c>
      <c r="K14">
        <v>0.04</v>
      </c>
      <c r="L14">
        <f t="shared" si="0"/>
        <v>0.6144393241167434</v>
      </c>
      <c r="M14" s="6">
        <f t="shared" si="1"/>
        <v>45.833333333333329</v>
      </c>
      <c r="N14" s="6">
        <f t="shared" si="2"/>
        <v>33.333333333333329</v>
      </c>
    </row>
    <row r="15" spans="1:14" x14ac:dyDescent="0.3">
      <c r="A15" s="1">
        <v>1200</v>
      </c>
      <c r="B15">
        <v>0</v>
      </c>
      <c r="C15" s="1">
        <v>1200</v>
      </c>
      <c r="D15">
        <v>0.2</v>
      </c>
      <c r="E15" s="1">
        <v>1200</v>
      </c>
      <c r="F15">
        <v>0.2</v>
      </c>
      <c r="J15" s="1">
        <v>1200</v>
      </c>
      <c r="K15">
        <v>0.2</v>
      </c>
      <c r="L15">
        <f t="shared" si="0"/>
        <v>3.0721966205837172</v>
      </c>
      <c r="M15" s="6">
        <f t="shared" si="1"/>
        <v>50</v>
      </c>
      <c r="N15" s="6">
        <f t="shared" si="2"/>
        <v>36.405529953917046</v>
      </c>
    </row>
    <row r="16" spans="1:14" x14ac:dyDescent="0.3">
      <c r="A16" s="1">
        <v>1100</v>
      </c>
      <c r="B16">
        <v>0</v>
      </c>
      <c r="C16" s="1">
        <v>1100</v>
      </c>
      <c r="D16">
        <v>0.04</v>
      </c>
      <c r="E16" s="1">
        <v>1100</v>
      </c>
      <c r="F16">
        <v>0</v>
      </c>
      <c r="J16" s="1">
        <v>1300</v>
      </c>
      <c r="K16">
        <v>0.43</v>
      </c>
      <c r="L16">
        <f t="shared" si="0"/>
        <v>6.6052227342549914</v>
      </c>
      <c r="M16" s="6">
        <f t="shared" si="1"/>
        <v>54.166666666666664</v>
      </c>
      <c r="N16" s="6">
        <f t="shared" si="2"/>
        <v>43.01075268817204</v>
      </c>
    </row>
    <row r="17" spans="1:14" x14ac:dyDescent="0.3">
      <c r="A17" s="1">
        <v>1000</v>
      </c>
      <c r="B17">
        <v>0</v>
      </c>
      <c r="C17" s="1">
        <v>1000</v>
      </c>
      <c r="D17">
        <v>0.28000000000000003</v>
      </c>
      <c r="E17" s="1">
        <v>1000</v>
      </c>
      <c r="F17">
        <v>0</v>
      </c>
      <c r="J17" s="1">
        <v>1400</v>
      </c>
      <c r="K17">
        <v>1.5</v>
      </c>
      <c r="L17">
        <f t="shared" si="0"/>
        <v>23.041474654377879</v>
      </c>
      <c r="M17" s="6">
        <f t="shared" si="1"/>
        <v>58.333333333333336</v>
      </c>
      <c r="N17" s="6">
        <f t="shared" si="2"/>
        <v>66.052227342549912</v>
      </c>
    </row>
    <row r="18" spans="1:14" x14ac:dyDescent="0.3">
      <c r="A18" s="1">
        <v>900</v>
      </c>
      <c r="B18">
        <v>0</v>
      </c>
      <c r="C18" s="1">
        <v>900</v>
      </c>
      <c r="D18">
        <v>0.2</v>
      </c>
      <c r="E18" s="1">
        <v>900</v>
      </c>
      <c r="F18">
        <v>0</v>
      </c>
      <c r="J18" s="1">
        <v>1500</v>
      </c>
      <c r="K18">
        <v>1.1399999999999999</v>
      </c>
      <c r="L18">
        <f t="shared" si="0"/>
        <v>17.511520737327185</v>
      </c>
      <c r="M18" s="6">
        <f t="shared" si="1"/>
        <v>62.5</v>
      </c>
      <c r="N18" s="6">
        <f t="shared" si="2"/>
        <v>83.563748079877101</v>
      </c>
    </row>
    <row r="19" spans="1:14" x14ac:dyDescent="0.3">
      <c r="A19" s="1">
        <v>800</v>
      </c>
      <c r="B19">
        <v>0</v>
      </c>
      <c r="C19" s="1">
        <v>800</v>
      </c>
      <c r="D19">
        <v>0.08</v>
      </c>
      <c r="E19" s="1">
        <v>800</v>
      </c>
      <c r="F19">
        <v>0</v>
      </c>
      <c r="J19" s="1">
        <v>1600</v>
      </c>
      <c r="K19">
        <v>0.28000000000000003</v>
      </c>
      <c r="L19">
        <f t="shared" si="0"/>
        <v>4.301075268817204</v>
      </c>
      <c r="M19" s="6">
        <f t="shared" si="1"/>
        <v>66.666666666666657</v>
      </c>
      <c r="N19" s="6">
        <f t="shared" si="2"/>
        <v>87.864823348694301</v>
      </c>
    </row>
    <row r="20" spans="1:14" x14ac:dyDescent="0.3">
      <c r="A20" s="1">
        <v>700</v>
      </c>
      <c r="B20">
        <v>0</v>
      </c>
      <c r="C20" s="1">
        <v>700</v>
      </c>
      <c r="D20">
        <v>0.31</v>
      </c>
      <c r="E20" s="1">
        <v>700</v>
      </c>
      <c r="F20">
        <v>0</v>
      </c>
      <c r="J20" s="1">
        <v>1700</v>
      </c>
      <c r="K20">
        <v>0</v>
      </c>
      <c r="L20">
        <f t="shared" si="0"/>
        <v>0</v>
      </c>
      <c r="M20" s="6">
        <f t="shared" si="1"/>
        <v>70.833333333333343</v>
      </c>
      <c r="N20" s="6">
        <f t="shared" si="2"/>
        <v>87.864823348694301</v>
      </c>
    </row>
    <row r="21" spans="1:14" x14ac:dyDescent="0.3">
      <c r="A21" s="1">
        <v>600</v>
      </c>
      <c r="B21">
        <v>0</v>
      </c>
      <c r="C21" s="1">
        <v>600</v>
      </c>
      <c r="D21">
        <v>0.51</v>
      </c>
      <c r="E21" s="1">
        <v>600</v>
      </c>
      <c r="F21">
        <v>0</v>
      </c>
      <c r="J21" s="1">
        <v>1800</v>
      </c>
      <c r="K21">
        <v>0</v>
      </c>
      <c r="L21">
        <f t="shared" si="0"/>
        <v>0</v>
      </c>
      <c r="M21" s="6">
        <f t="shared" si="1"/>
        <v>75</v>
      </c>
      <c r="N21" s="6">
        <f t="shared" si="2"/>
        <v>87.864823348694301</v>
      </c>
    </row>
    <row r="22" spans="1:14" x14ac:dyDescent="0.3">
      <c r="A22" s="1">
        <v>500</v>
      </c>
      <c r="B22">
        <v>0</v>
      </c>
      <c r="C22" s="1">
        <v>500</v>
      </c>
      <c r="D22">
        <v>0.51</v>
      </c>
      <c r="E22" s="1">
        <v>500</v>
      </c>
      <c r="F22">
        <v>0</v>
      </c>
      <c r="J22" s="1">
        <v>1900</v>
      </c>
      <c r="K22">
        <v>0.35</v>
      </c>
      <c r="L22">
        <f t="shared" si="0"/>
        <v>5.376344086021505</v>
      </c>
      <c r="M22" s="6">
        <f t="shared" si="1"/>
        <v>79.166666666666657</v>
      </c>
      <c r="N22" s="6">
        <f t="shared" si="2"/>
        <v>93.241167434715805</v>
      </c>
    </row>
    <row r="23" spans="1:14" x14ac:dyDescent="0.3">
      <c r="A23" s="1">
        <v>400</v>
      </c>
      <c r="B23">
        <v>0</v>
      </c>
      <c r="C23" s="1">
        <v>400</v>
      </c>
      <c r="D23">
        <v>0.12</v>
      </c>
      <c r="E23" s="1">
        <v>400</v>
      </c>
      <c r="F23">
        <v>0</v>
      </c>
      <c r="J23" s="1">
        <v>2000</v>
      </c>
      <c r="K23">
        <v>0.16</v>
      </c>
      <c r="L23">
        <f t="shared" si="0"/>
        <v>2.4577572964669736</v>
      </c>
      <c r="M23" s="6">
        <f t="shared" si="1"/>
        <v>83.333333333333343</v>
      </c>
      <c r="N23" s="6">
        <f t="shared" si="2"/>
        <v>95.698924731182785</v>
      </c>
    </row>
    <row r="24" spans="1:14" x14ac:dyDescent="0.3">
      <c r="A24" s="1">
        <v>300</v>
      </c>
      <c r="B24">
        <v>0</v>
      </c>
      <c r="C24" s="1">
        <v>300</v>
      </c>
      <c r="D24">
        <v>0.12</v>
      </c>
      <c r="E24" s="1">
        <v>300</v>
      </c>
      <c r="F24">
        <v>0</v>
      </c>
      <c r="J24" s="1">
        <v>2100</v>
      </c>
      <c r="K24">
        <v>0.08</v>
      </c>
      <c r="L24">
        <f t="shared" si="0"/>
        <v>1.2288786482334868</v>
      </c>
      <c r="M24" s="6">
        <f t="shared" si="1"/>
        <v>87.5</v>
      </c>
      <c r="N24" s="6">
        <f t="shared" si="2"/>
        <v>96.927803379416275</v>
      </c>
    </row>
    <row r="25" spans="1:14" x14ac:dyDescent="0.3">
      <c r="A25" s="1">
        <v>200</v>
      </c>
      <c r="B25">
        <v>0</v>
      </c>
      <c r="C25" s="1">
        <v>200</v>
      </c>
      <c r="D25">
        <v>0</v>
      </c>
      <c r="E25" s="1">
        <v>200</v>
      </c>
      <c r="F25">
        <v>0.04</v>
      </c>
      <c r="J25" s="1">
        <v>2200</v>
      </c>
      <c r="K25">
        <v>0</v>
      </c>
      <c r="L25">
        <f t="shared" si="0"/>
        <v>0</v>
      </c>
      <c r="M25" s="6">
        <f t="shared" si="1"/>
        <v>91.666666666666657</v>
      </c>
      <c r="N25" s="6">
        <f t="shared" si="2"/>
        <v>96.927803379416275</v>
      </c>
    </row>
    <row r="26" spans="1:14" x14ac:dyDescent="0.3">
      <c r="A26" s="1">
        <v>100</v>
      </c>
      <c r="B26">
        <v>0</v>
      </c>
      <c r="C26" s="1">
        <v>100</v>
      </c>
      <c r="D26">
        <v>0</v>
      </c>
      <c r="E26" s="1">
        <v>100</v>
      </c>
      <c r="F26">
        <v>0.04</v>
      </c>
      <c r="J26" s="1">
        <v>2300</v>
      </c>
      <c r="K26">
        <v>0.12</v>
      </c>
      <c r="L26">
        <f t="shared" si="0"/>
        <v>1.84331797235023</v>
      </c>
      <c r="M26" s="6">
        <f t="shared" si="1"/>
        <v>95.833333333333343</v>
      </c>
      <c r="N26" s="6">
        <f t="shared" si="2"/>
        <v>98.77112135176651</v>
      </c>
    </row>
    <row r="27" spans="1:14" x14ac:dyDescent="0.3">
      <c r="B27">
        <f>SUM(B3:B26)</f>
        <v>0</v>
      </c>
      <c r="D27">
        <f>SUM(D3:D26)</f>
        <v>6.51</v>
      </c>
      <c r="F27">
        <f>SUM(F3:F26)</f>
        <v>0.68000000000000016</v>
      </c>
      <c r="J27" s="1">
        <v>2400</v>
      </c>
      <c r="K27">
        <v>0.08</v>
      </c>
      <c r="L27">
        <f t="shared" si="0"/>
        <v>1.2288786482334868</v>
      </c>
      <c r="M27" s="6">
        <f t="shared" si="1"/>
        <v>100</v>
      </c>
      <c r="N27" s="6">
        <f t="shared" si="2"/>
        <v>100</v>
      </c>
    </row>
    <row r="28" spans="1:14" x14ac:dyDescent="0.3">
      <c r="J28" t="s">
        <v>19</v>
      </c>
      <c r="K28">
        <f>SUM(K3:K27)</f>
        <v>6.5100000000000007</v>
      </c>
      <c r="L28">
        <f>SUM(L3:L27)</f>
        <v>100</v>
      </c>
    </row>
  </sheetData>
  <sortState xmlns:xlrd2="http://schemas.microsoft.com/office/spreadsheetml/2017/richdata2" ref="J4:K27">
    <sortCondition ref="J4:J27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3CE37-2D46-4BC5-ABCD-409A142A2C9E}">
  <dimension ref="A1:O28"/>
  <sheetViews>
    <sheetView workbookViewId="0">
      <selection activeCell="L3" sqref="L3:L27"/>
    </sheetView>
  </sheetViews>
  <sheetFormatPr defaultRowHeight="14" x14ac:dyDescent="0.3"/>
  <cols>
    <col min="1" max="1" width="10.1640625" customWidth="1"/>
    <col min="5" max="5" width="9.6640625" bestFit="1" customWidth="1"/>
    <col min="10" max="10" width="10.1640625" customWidth="1"/>
    <col min="15" max="15" width="11.1640625" customWidth="1"/>
  </cols>
  <sheetData>
    <row r="1" spans="1:15" x14ac:dyDescent="0.3">
      <c r="A1" s="1" t="s">
        <v>24</v>
      </c>
    </row>
    <row r="2" spans="1:15" ht="56" x14ac:dyDescent="0.3">
      <c r="A2" s="5">
        <v>38796</v>
      </c>
      <c r="C2" t="s">
        <v>23</v>
      </c>
      <c r="E2" s="5">
        <v>38794</v>
      </c>
      <c r="J2" s="5">
        <v>38795</v>
      </c>
      <c r="K2" t="s">
        <v>13</v>
      </c>
      <c r="L2" s="4" t="s">
        <v>14</v>
      </c>
      <c r="M2" t="s">
        <v>15</v>
      </c>
      <c r="N2" s="6" t="s">
        <v>16</v>
      </c>
      <c r="O2" s="7" t="s">
        <v>17</v>
      </c>
    </row>
    <row r="3" spans="1:15" x14ac:dyDescent="0.3">
      <c r="A3" s="1">
        <v>2400</v>
      </c>
      <c r="B3">
        <v>0</v>
      </c>
      <c r="C3" s="1">
        <v>2400</v>
      </c>
      <c r="D3">
        <v>0.12</v>
      </c>
      <c r="E3" s="1">
        <v>2400</v>
      </c>
      <c r="F3">
        <v>0</v>
      </c>
      <c r="K3">
        <v>0</v>
      </c>
      <c r="L3">
        <v>0</v>
      </c>
      <c r="M3">
        <f>(L3/SUM($L$3:$L$27))*100</f>
        <v>0</v>
      </c>
      <c r="N3" s="6">
        <f>(K3/$K$27)*100</f>
        <v>0</v>
      </c>
      <c r="O3" s="6">
        <f>M3</f>
        <v>0</v>
      </c>
    </row>
    <row r="4" spans="1:15" x14ac:dyDescent="0.3">
      <c r="A4" s="1">
        <v>2300</v>
      </c>
      <c r="B4">
        <v>0</v>
      </c>
      <c r="C4" s="1">
        <v>2300</v>
      </c>
      <c r="D4">
        <v>0.12</v>
      </c>
      <c r="E4" s="1">
        <v>2300</v>
      </c>
      <c r="F4">
        <v>0</v>
      </c>
      <c r="K4" s="1">
        <v>100</v>
      </c>
      <c r="L4">
        <v>0</v>
      </c>
      <c r="M4">
        <f t="shared" ref="M4:M26" si="0">(L4/SUM($L$3:$L$27))*100</f>
        <v>0</v>
      </c>
      <c r="N4" s="6">
        <f t="shared" ref="N4:N27" si="1">(K4/$K$27)*100</f>
        <v>4.1666666666666661</v>
      </c>
      <c r="O4" s="6">
        <f>O3+M4</f>
        <v>0</v>
      </c>
    </row>
    <row r="5" spans="1:15" x14ac:dyDescent="0.3">
      <c r="A5" s="1">
        <v>2200</v>
      </c>
      <c r="B5">
        <v>0</v>
      </c>
      <c r="C5" s="1">
        <v>2200</v>
      </c>
      <c r="D5">
        <v>0.04</v>
      </c>
      <c r="E5" s="1">
        <v>2200</v>
      </c>
      <c r="F5">
        <v>0</v>
      </c>
      <c r="K5" s="1">
        <v>200</v>
      </c>
      <c r="L5">
        <v>0</v>
      </c>
      <c r="M5">
        <f t="shared" si="0"/>
        <v>0</v>
      </c>
      <c r="N5" s="6">
        <f t="shared" si="1"/>
        <v>8.3333333333333321</v>
      </c>
      <c r="O5" s="6">
        <f t="shared" ref="O5:O27" si="2">O4+M5</f>
        <v>0</v>
      </c>
    </row>
    <row r="6" spans="1:15" x14ac:dyDescent="0.3">
      <c r="A6" s="1">
        <v>2100</v>
      </c>
      <c r="B6">
        <v>0</v>
      </c>
      <c r="C6" s="1">
        <v>2100</v>
      </c>
      <c r="D6">
        <v>0.12</v>
      </c>
      <c r="E6" s="1">
        <v>2100</v>
      </c>
      <c r="F6">
        <v>0</v>
      </c>
      <c r="K6" s="1">
        <v>300</v>
      </c>
      <c r="L6">
        <v>0.12</v>
      </c>
      <c r="M6">
        <f t="shared" si="0"/>
        <v>2.2514071294559095</v>
      </c>
      <c r="N6" s="6">
        <f t="shared" si="1"/>
        <v>12.5</v>
      </c>
      <c r="O6" s="6">
        <f t="shared" si="2"/>
        <v>2.2514071294559095</v>
      </c>
    </row>
    <row r="7" spans="1:15" x14ac:dyDescent="0.3">
      <c r="A7" s="1">
        <v>2000</v>
      </c>
      <c r="B7">
        <v>0</v>
      </c>
      <c r="C7" s="1">
        <v>2000</v>
      </c>
      <c r="D7">
        <v>0.31</v>
      </c>
      <c r="E7" s="1">
        <v>2000</v>
      </c>
      <c r="F7">
        <v>0</v>
      </c>
      <c r="K7" s="1">
        <v>400</v>
      </c>
      <c r="L7">
        <v>0.31</v>
      </c>
      <c r="M7">
        <f t="shared" si="0"/>
        <v>5.8161350844277662</v>
      </c>
      <c r="N7" s="6">
        <f t="shared" si="1"/>
        <v>16.666666666666664</v>
      </c>
      <c r="O7" s="6">
        <f t="shared" si="2"/>
        <v>8.0675422138836765</v>
      </c>
    </row>
    <row r="8" spans="1:15" x14ac:dyDescent="0.3">
      <c r="A8" s="1">
        <v>1900</v>
      </c>
      <c r="B8">
        <v>0</v>
      </c>
      <c r="C8" s="1">
        <v>1900</v>
      </c>
      <c r="D8">
        <v>0.2</v>
      </c>
      <c r="E8" s="1">
        <v>1900</v>
      </c>
      <c r="F8">
        <v>0</v>
      </c>
      <c r="K8" s="1">
        <v>500</v>
      </c>
      <c r="L8">
        <v>0.08</v>
      </c>
      <c r="M8">
        <f t="shared" si="0"/>
        <v>1.5009380863039399</v>
      </c>
      <c r="N8" s="6">
        <f t="shared" si="1"/>
        <v>20.833333333333336</v>
      </c>
      <c r="O8" s="6">
        <f t="shared" si="2"/>
        <v>9.5684803001876162</v>
      </c>
    </row>
    <row r="9" spans="1:15" x14ac:dyDescent="0.3">
      <c r="A9" s="1">
        <v>1800</v>
      </c>
      <c r="B9">
        <v>0</v>
      </c>
      <c r="C9" s="1">
        <v>1800</v>
      </c>
      <c r="D9">
        <v>0.04</v>
      </c>
      <c r="E9" s="1">
        <v>1800</v>
      </c>
      <c r="F9">
        <v>0.04</v>
      </c>
      <c r="K9" s="1">
        <v>600</v>
      </c>
      <c r="L9">
        <v>0.39</v>
      </c>
      <c r="M9">
        <f t="shared" si="0"/>
        <v>7.3170731707317067</v>
      </c>
      <c r="N9" s="6">
        <f t="shared" si="1"/>
        <v>25</v>
      </c>
      <c r="O9" s="6">
        <f t="shared" si="2"/>
        <v>16.885553470919323</v>
      </c>
    </row>
    <row r="10" spans="1:15" x14ac:dyDescent="0.3">
      <c r="A10" s="1">
        <v>1700</v>
      </c>
      <c r="B10">
        <v>0</v>
      </c>
      <c r="C10" s="1">
        <v>1700</v>
      </c>
      <c r="D10">
        <v>0</v>
      </c>
      <c r="E10" s="1">
        <v>1700</v>
      </c>
      <c r="F10">
        <v>0.12</v>
      </c>
      <c r="K10" s="1">
        <v>700</v>
      </c>
      <c r="L10">
        <v>0.47</v>
      </c>
      <c r="M10">
        <f t="shared" si="0"/>
        <v>8.8180112570356446</v>
      </c>
      <c r="N10" s="6">
        <f t="shared" si="1"/>
        <v>29.166666666666668</v>
      </c>
      <c r="O10" s="6">
        <f t="shared" si="2"/>
        <v>25.703564727954969</v>
      </c>
    </row>
    <row r="11" spans="1:15" x14ac:dyDescent="0.3">
      <c r="A11" s="1">
        <v>1600</v>
      </c>
      <c r="B11">
        <v>0</v>
      </c>
      <c r="C11" s="1">
        <v>1600</v>
      </c>
      <c r="D11">
        <v>0.24</v>
      </c>
      <c r="E11" s="1">
        <v>1600</v>
      </c>
      <c r="F11">
        <v>0.04</v>
      </c>
      <c r="K11" s="1">
        <v>800</v>
      </c>
      <c r="L11">
        <v>0.12</v>
      </c>
      <c r="M11">
        <f t="shared" si="0"/>
        <v>2.2514071294559095</v>
      </c>
      <c r="N11" s="6">
        <f t="shared" si="1"/>
        <v>33.333333333333329</v>
      </c>
      <c r="O11" s="6">
        <f t="shared" si="2"/>
        <v>27.954971857410879</v>
      </c>
    </row>
    <row r="12" spans="1:15" x14ac:dyDescent="0.3">
      <c r="A12" s="1">
        <v>1500</v>
      </c>
      <c r="B12">
        <v>0</v>
      </c>
      <c r="C12" s="1">
        <v>1500</v>
      </c>
      <c r="D12">
        <v>0.87</v>
      </c>
      <c r="E12" s="1">
        <v>1500</v>
      </c>
      <c r="F12">
        <v>0.04</v>
      </c>
      <c r="K12" s="1">
        <v>900</v>
      </c>
      <c r="L12">
        <v>0.08</v>
      </c>
      <c r="M12">
        <f t="shared" si="0"/>
        <v>1.5009380863039399</v>
      </c>
      <c r="N12" s="6">
        <f t="shared" si="1"/>
        <v>37.5</v>
      </c>
      <c r="O12" s="6">
        <f t="shared" si="2"/>
        <v>29.455909943714818</v>
      </c>
    </row>
    <row r="13" spans="1:15" x14ac:dyDescent="0.3">
      <c r="A13" s="1">
        <v>1400</v>
      </c>
      <c r="B13">
        <v>0</v>
      </c>
      <c r="C13" s="1">
        <v>1400</v>
      </c>
      <c r="D13">
        <v>0.83</v>
      </c>
      <c r="E13" s="1">
        <v>1400</v>
      </c>
      <c r="F13">
        <v>0.12</v>
      </c>
      <c r="K13" s="1">
        <v>1000</v>
      </c>
      <c r="L13">
        <v>0.16</v>
      </c>
      <c r="M13">
        <f t="shared" si="0"/>
        <v>3.0018761726078798</v>
      </c>
      <c r="N13" s="6">
        <f t="shared" si="1"/>
        <v>41.666666666666671</v>
      </c>
      <c r="O13" s="6">
        <f t="shared" si="2"/>
        <v>32.457786116322701</v>
      </c>
    </row>
    <row r="14" spans="1:15" x14ac:dyDescent="0.3">
      <c r="A14" s="1">
        <v>1300</v>
      </c>
      <c r="B14">
        <v>0</v>
      </c>
      <c r="C14" s="1">
        <v>1300</v>
      </c>
      <c r="D14">
        <v>0.35</v>
      </c>
      <c r="E14" s="1">
        <v>1300</v>
      </c>
      <c r="F14">
        <v>0.16</v>
      </c>
      <c r="K14" s="1">
        <v>1100</v>
      </c>
      <c r="L14">
        <v>0.08</v>
      </c>
      <c r="M14">
        <f t="shared" si="0"/>
        <v>1.5009380863039399</v>
      </c>
      <c r="N14" s="6">
        <f t="shared" si="1"/>
        <v>45.833333333333329</v>
      </c>
      <c r="O14" s="6">
        <f t="shared" si="2"/>
        <v>33.958724202626641</v>
      </c>
    </row>
    <row r="15" spans="1:15" x14ac:dyDescent="0.3">
      <c r="A15" s="1">
        <v>1200</v>
      </c>
      <c r="B15">
        <v>0</v>
      </c>
      <c r="C15" s="1">
        <v>1200</v>
      </c>
      <c r="D15">
        <v>0.28000000000000003</v>
      </c>
      <c r="E15" s="1">
        <v>1200</v>
      </c>
      <c r="F15">
        <v>0.2</v>
      </c>
      <c r="K15" s="1">
        <v>1200</v>
      </c>
      <c r="L15">
        <v>0.28000000000000003</v>
      </c>
      <c r="M15">
        <f t="shared" si="0"/>
        <v>5.2532833020637897</v>
      </c>
      <c r="N15" s="6">
        <f t="shared" si="1"/>
        <v>50</v>
      </c>
      <c r="O15" s="6">
        <f t="shared" si="2"/>
        <v>39.212007504690433</v>
      </c>
    </row>
    <row r="16" spans="1:15" x14ac:dyDescent="0.3">
      <c r="A16" s="1">
        <v>1100</v>
      </c>
      <c r="B16">
        <v>0</v>
      </c>
      <c r="C16" s="1">
        <v>1100</v>
      </c>
      <c r="D16">
        <v>0.08</v>
      </c>
      <c r="E16" s="1">
        <v>1100</v>
      </c>
      <c r="F16">
        <v>0.04</v>
      </c>
      <c r="K16" s="1">
        <v>1300</v>
      </c>
      <c r="L16">
        <v>0.35</v>
      </c>
      <c r="M16">
        <f t="shared" si="0"/>
        <v>6.5666041275797351</v>
      </c>
      <c r="N16" s="6">
        <f t="shared" si="1"/>
        <v>54.166666666666664</v>
      </c>
      <c r="O16" s="6">
        <f t="shared" si="2"/>
        <v>45.77861163227017</v>
      </c>
    </row>
    <row r="17" spans="1:15" x14ac:dyDescent="0.3">
      <c r="A17" s="1">
        <v>1000</v>
      </c>
      <c r="B17">
        <v>0</v>
      </c>
      <c r="C17" s="1">
        <v>1000</v>
      </c>
      <c r="D17">
        <v>0.16</v>
      </c>
      <c r="E17" s="1">
        <v>1000</v>
      </c>
      <c r="F17">
        <v>0</v>
      </c>
      <c r="K17" s="1">
        <v>1400</v>
      </c>
      <c r="L17">
        <v>0.83</v>
      </c>
      <c r="M17">
        <f t="shared" si="0"/>
        <v>15.572232645403375</v>
      </c>
      <c r="N17" s="6">
        <f t="shared" si="1"/>
        <v>58.333333333333336</v>
      </c>
      <c r="O17" s="6">
        <f t="shared" si="2"/>
        <v>61.350844277673545</v>
      </c>
    </row>
    <row r="18" spans="1:15" x14ac:dyDescent="0.3">
      <c r="A18" s="1">
        <v>900</v>
      </c>
      <c r="B18">
        <v>0</v>
      </c>
      <c r="C18" s="1">
        <v>900</v>
      </c>
      <c r="D18">
        <v>0.08</v>
      </c>
      <c r="E18" s="1">
        <v>900</v>
      </c>
      <c r="F18">
        <v>0.04</v>
      </c>
      <c r="K18" s="1">
        <v>1500</v>
      </c>
      <c r="L18">
        <v>0.87</v>
      </c>
      <c r="M18">
        <f t="shared" si="0"/>
        <v>16.322701688555345</v>
      </c>
      <c r="N18" s="6">
        <f t="shared" si="1"/>
        <v>62.5</v>
      </c>
      <c r="O18" s="6">
        <f t="shared" si="2"/>
        <v>77.673545966228886</v>
      </c>
    </row>
    <row r="19" spans="1:15" x14ac:dyDescent="0.3">
      <c r="A19" s="1">
        <v>800</v>
      </c>
      <c r="B19">
        <v>0</v>
      </c>
      <c r="C19" s="1">
        <v>800</v>
      </c>
      <c r="D19">
        <v>0.12</v>
      </c>
      <c r="E19" s="1">
        <v>800</v>
      </c>
      <c r="F19">
        <v>0</v>
      </c>
      <c r="K19" s="1">
        <v>1600</v>
      </c>
      <c r="L19">
        <v>0.24</v>
      </c>
      <c r="M19">
        <f t="shared" si="0"/>
        <v>4.502814258911819</v>
      </c>
      <c r="N19" s="6">
        <f t="shared" si="1"/>
        <v>66.666666666666657</v>
      </c>
      <c r="O19" s="6">
        <f t="shared" si="2"/>
        <v>82.176360225140712</v>
      </c>
    </row>
    <row r="20" spans="1:15" x14ac:dyDescent="0.3">
      <c r="A20" s="1">
        <v>700</v>
      </c>
      <c r="B20">
        <v>0</v>
      </c>
      <c r="C20" s="1">
        <v>700</v>
      </c>
      <c r="D20">
        <v>0.47</v>
      </c>
      <c r="E20" s="1">
        <v>700</v>
      </c>
      <c r="F20">
        <v>0</v>
      </c>
      <c r="K20" s="1">
        <v>1700</v>
      </c>
      <c r="L20">
        <v>0</v>
      </c>
      <c r="M20">
        <f t="shared" si="0"/>
        <v>0</v>
      </c>
      <c r="N20" s="6">
        <f t="shared" si="1"/>
        <v>70.833333333333343</v>
      </c>
      <c r="O20" s="6">
        <f t="shared" si="2"/>
        <v>82.176360225140712</v>
      </c>
    </row>
    <row r="21" spans="1:15" x14ac:dyDescent="0.3">
      <c r="A21" s="1">
        <v>600</v>
      </c>
      <c r="B21">
        <v>0</v>
      </c>
      <c r="C21" s="1">
        <v>600</v>
      </c>
      <c r="D21">
        <v>0.39</v>
      </c>
      <c r="E21" s="1">
        <v>600</v>
      </c>
      <c r="F21">
        <v>0</v>
      </c>
      <c r="K21" s="1">
        <v>1800</v>
      </c>
      <c r="L21">
        <v>0.04</v>
      </c>
      <c r="M21">
        <f t="shared" si="0"/>
        <v>0.75046904315196994</v>
      </c>
      <c r="N21" s="6">
        <f t="shared" si="1"/>
        <v>75</v>
      </c>
      <c r="O21" s="6">
        <f t="shared" si="2"/>
        <v>82.926829268292678</v>
      </c>
    </row>
    <row r="22" spans="1:15" x14ac:dyDescent="0.3">
      <c r="A22" s="1">
        <v>500</v>
      </c>
      <c r="B22">
        <v>0</v>
      </c>
      <c r="C22" s="1">
        <v>500</v>
      </c>
      <c r="D22">
        <v>0.08</v>
      </c>
      <c r="E22" s="1">
        <v>500</v>
      </c>
      <c r="F22">
        <v>0</v>
      </c>
      <c r="K22" s="1">
        <v>1900</v>
      </c>
      <c r="L22">
        <v>0.2</v>
      </c>
      <c r="M22">
        <f t="shared" si="0"/>
        <v>3.7523452157598496</v>
      </c>
      <c r="N22" s="6">
        <f t="shared" si="1"/>
        <v>79.166666666666657</v>
      </c>
      <c r="O22" s="6">
        <f t="shared" si="2"/>
        <v>86.679174484052524</v>
      </c>
    </row>
    <row r="23" spans="1:15" x14ac:dyDescent="0.3">
      <c r="A23" s="1">
        <v>400</v>
      </c>
      <c r="B23">
        <v>0</v>
      </c>
      <c r="C23" s="1">
        <v>400</v>
      </c>
      <c r="D23">
        <v>0.31</v>
      </c>
      <c r="E23" s="1">
        <v>400</v>
      </c>
      <c r="F23">
        <v>0</v>
      </c>
      <c r="K23" s="1">
        <v>2000</v>
      </c>
      <c r="L23">
        <v>0.31</v>
      </c>
      <c r="M23">
        <f t="shared" si="0"/>
        <v>5.8161350844277662</v>
      </c>
      <c r="N23" s="6">
        <f t="shared" si="1"/>
        <v>83.333333333333343</v>
      </c>
      <c r="O23" s="6">
        <f t="shared" si="2"/>
        <v>92.495309568480295</v>
      </c>
    </row>
    <row r="24" spans="1:15" x14ac:dyDescent="0.3">
      <c r="A24" s="1">
        <v>300</v>
      </c>
      <c r="B24">
        <v>0</v>
      </c>
      <c r="C24" s="1">
        <v>300</v>
      </c>
      <c r="D24">
        <v>0.12</v>
      </c>
      <c r="E24" s="1">
        <v>300</v>
      </c>
      <c r="F24">
        <v>0</v>
      </c>
      <c r="K24" s="1">
        <v>2100</v>
      </c>
      <c r="L24">
        <v>0.12</v>
      </c>
      <c r="M24">
        <f t="shared" si="0"/>
        <v>2.2514071294559095</v>
      </c>
      <c r="N24" s="6">
        <f t="shared" si="1"/>
        <v>87.5</v>
      </c>
      <c r="O24" s="6">
        <f t="shared" si="2"/>
        <v>94.746716697936208</v>
      </c>
    </row>
    <row r="25" spans="1:15" x14ac:dyDescent="0.3">
      <c r="A25" s="1">
        <v>200</v>
      </c>
      <c r="B25">
        <v>0</v>
      </c>
      <c r="C25" s="1">
        <v>200</v>
      </c>
      <c r="D25">
        <v>0</v>
      </c>
      <c r="E25" s="1">
        <v>200</v>
      </c>
      <c r="F25">
        <v>0.04</v>
      </c>
      <c r="K25" s="1">
        <v>2200</v>
      </c>
      <c r="L25">
        <v>0.04</v>
      </c>
      <c r="M25">
        <f t="shared" si="0"/>
        <v>0.75046904315196994</v>
      </c>
      <c r="N25" s="6">
        <f t="shared" si="1"/>
        <v>91.666666666666657</v>
      </c>
      <c r="O25" s="6">
        <f t="shared" si="2"/>
        <v>95.497185741088174</v>
      </c>
    </row>
    <row r="26" spans="1:15" x14ac:dyDescent="0.3">
      <c r="A26" s="1">
        <v>100</v>
      </c>
      <c r="B26">
        <v>0.04</v>
      </c>
      <c r="C26" s="1">
        <v>100</v>
      </c>
      <c r="D26">
        <v>0</v>
      </c>
      <c r="E26" s="1">
        <v>100</v>
      </c>
      <c r="F26">
        <v>0.16</v>
      </c>
      <c r="K26" s="1">
        <v>2300</v>
      </c>
      <c r="L26">
        <v>0.12</v>
      </c>
      <c r="M26">
        <f t="shared" si="0"/>
        <v>2.2514071294559095</v>
      </c>
      <c r="N26" s="6">
        <f t="shared" si="1"/>
        <v>95.833333333333343</v>
      </c>
      <c r="O26" s="6">
        <f t="shared" si="2"/>
        <v>97.748592870544087</v>
      </c>
    </row>
    <row r="27" spans="1:15" x14ac:dyDescent="0.3">
      <c r="B27">
        <f>SUM(B3:B26)</f>
        <v>0.04</v>
      </c>
      <c r="D27">
        <f>SUM(D3:D26)</f>
        <v>5.33</v>
      </c>
      <c r="F27">
        <f>SUM(F3:F26)</f>
        <v>1</v>
      </c>
      <c r="K27" s="1">
        <v>2400</v>
      </c>
      <c r="L27">
        <v>0.12</v>
      </c>
      <c r="M27">
        <f>(L27/SUM($L$3:$L$27))*100</f>
        <v>2.2514071294559095</v>
      </c>
      <c r="N27" s="6">
        <f t="shared" si="1"/>
        <v>100</v>
      </c>
      <c r="O27" s="6">
        <f t="shared" si="2"/>
        <v>100</v>
      </c>
    </row>
    <row r="28" spans="1:15" x14ac:dyDescent="0.3">
      <c r="K28" t="s">
        <v>19</v>
      </c>
      <c r="L28">
        <f>SUM(L3:L27)</f>
        <v>5.330000000000001</v>
      </c>
      <c r="M28">
        <f>SUM(M3:M27)</f>
        <v>100</v>
      </c>
    </row>
  </sheetData>
  <sortState xmlns:xlrd2="http://schemas.microsoft.com/office/spreadsheetml/2017/richdata2" ref="K4:L27">
    <sortCondition ref="K4:K27"/>
  </sortState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CECA7-3944-4EA8-BD70-FA80CB589637}">
  <dimension ref="A1:L29"/>
  <sheetViews>
    <sheetView tabSelected="1" topLeftCell="C8" workbookViewId="0">
      <selection activeCell="C11" sqref="C11"/>
    </sheetView>
  </sheetViews>
  <sheetFormatPr defaultRowHeight="14" x14ac:dyDescent="0.3"/>
  <cols>
    <col min="1" max="1" width="25.58203125" customWidth="1"/>
    <col min="2" max="2" width="22.25" customWidth="1"/>
    <col min="3" max="3" width="26" customWidth="1"/>
    <col min="4" max="4" width="22.75" customWidth="1"/>
  </cols>
  <sheetData>
    <row r="1" spans="1:12" ht="28" x14ac:dyDescent="0.3">
      <c r="A1" s="23" t="s">
        <v>36</v>
      </c>
      <c r="B1" s="24" t="s">
        <v>25</v>
      </c>
      <c r="C1" s="24" t="s">
        <v>33</v>
      </c>
      <c r="D1" s="24" t="s">
        <v>34</v>
      </c>
    </row>
    <row r="2" spans="1:12" ht="14.5" thickBot="1" x14ac:dyDescent="0.35">
      <c r="A2" s="23">
        <v>915</v>
      </c>
      <c r="B2" s="23">
        <v>1</v>
      </c>
      <c r="C2" s="23">
        <v>16590</v>
      </c>
      <c r="D2" s="25">
        <f>C2/5280</f>
        <v>3.1420454545454546</v>
      </c>
      <c r="F2" s="21" t="s">
        <v>35</v>
      </c>
      <c r="G2" s="22"/>
      <c r="H2" s="22"/>
      <c r="I2" s="22"/>
      <c r="J2" s="22"/>
      <c r="K2" s="22"/>
      <c r="L2" s="22"/>
    </row>
    <row r="3" spans="1:12" ht="14.5" thickBot="1" x14ac:dyDescent="0.35">
      <c r="A3" s="23">
        <v>1055</v>
      </c>
      <c r="B3" s="23">
        <v>2</v>
      </c>
      <c r="C3" s="23">
        <v>16032</v>
      </c>
      <c r="D3" s="25">
        <f>C3/5280</f>
        <v>3.0363636363636362</v>
      </c>
      <c r="F3" s="8"/>
      <c r="G3" s="19" t="s">
        <v>14</v>
      </c>
      <c r="H3" s="19"/>
      <c r="I3" s="19"/>
      <c r="J3" s="19"/>
      <c r="K3" s="19"/>
      <c r="L3" s="20"/>
    </row>
    <row r="4" spans="1:12" x14ac:dyDescent="0.3">
      <c r="A4" s="23">
        <v>1075</v>
      </c>
      <c r="B4" s="23">
        <v>3</v>
      </c>
      <c r="C4" s="23"/>
      <c r="D4" s="23">
        <v>5.53</v>
      </c>
      <c r="F4" s="9" t="s">
        <v>26</v>
      </c>
      <c r="G4" s="17" t="s">
        <v>27</v>
      </c>
      <c r="H4" s="17" t="s">
        <v>28</v>
      </c>
      <c r="I4" s="17" t="s">
        <v>29</v>
      </c>
      <c r="J4" s="17" t="s">
        <v>30</v>
      </c>
      <c r="K4" s="17" t="s">
        <v>31</v>
      </c>
      <c r="L4" s="18" t="s">
        <v>32</v>
      </c>
    </row>
    <row r="5" spans="1:12" x14ac:dyDescent="0.3">
      <c r="A5" s="23">
        <v>1515</v>
      </c>
      <c r="B5" s="23">
        <v>4</v>
      </c>
      <c r="C5" s="23"/>
      <c r="D5" s="23">
        <v>6.92</v>
      </c>
      <c r="F5" s="12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1">
        <v>0</v>
      </c>
    </row>
    <row r="6" spans="1:12" x14ac:dyDescent="0.3">
      <c r="A6" s="23">
        <v>2055</v>
      </c>
      <c r="B6" s="23">
        <v>5</v>
      </c>
      <c r="C6" s="23"/>
      <c r="D6" s="23">
        <v>10.15</v>
      </c>
      <c r="F6" s="13">
        <v>4.1666666666666664E-2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1">
        <v>0</v>
      </c>
    </row>
    <row r="7" spans="1:12" x14ac:dyDescent="0.3">
      <c r="A7" s="23">
        <v>3055</v>
      </c>
      <c r="B7" s="23">
        <v>6</v>
      </c>
      <c r="C7" s="23"/>
      <c r="D7" s="23">
        <v>11.55</v>
      </c>
      <c r="F7" s="13">
        <v>8.3333333333333329E-2</v>
      </c>
      <c r="G7" s="10">
        <v>0.04</v>
      </c>
      <c r="H7" s="10">
        <v>0.04</v>
      </c>
      <c r="I7" s="10">
        <v>0.12</v>
      </c>
      <c r="J7" s="10">
        <v>0</v>
      </c>
      <c r="K7" s="10">
        <v>0</v>
      </c>
      <c r="L7" s="11">
        <v>0</v>
      </c>
    </row>
    <row r="8" spans="1:12" x14ac:dyDescent="0.3">
      <c r="F8" s="13">
        <v>0.125</v>
      </c>
      <c r="G8" s="10">
        <v>0.2</v>
      </c>
      <c r="H8" s="10">
        <v>0.35</v>
      </c>
      <c r="I8" s="10">
        <v>0.39</v>
      </c>
      <c r="J8" s="10">
        <v>0.12</v>
      </c>
      <c r="K8" s="10">
        <v>0.12</v>
      </c>
      <c r="L8" s="11">
        <v>0.16</v>
      </c>
    </row>
    <row r="9" spans="1:12" x14ac:dyDescent="0.3">
      <c r="F9" s="13">
        <v>0.16666666666666666</v>
      </c>
      <c r="G9" s="10">
        <v>0.16</v>
      </c>
      <c r="H9" s="10">
        <v>0.04</v>
      </c>
      <c r="I9" s="10">
        <v>0.04</v>
      </c>
      <c r="J9" s="10">
        <v>0.12</v>
      </c>
      <c r="K9" s="10">
        <v>0.31</v>
      </c>
      <c r="L9" s="11">
        <v>0.31</v>
      </c>
    </row>
    <row r="10" spans="1:12" x14ac:dyDescent="0.3">
      <c r="F10" s="13">
        <v>0.20833333333333334</v>
      </c>
      <c r="G10" s="10">
        <v>0.63</v>
      </c>
      <c r="H10" s="10">
        <v>0.28000000000000003</v>
      </c>
      <c r="I10" s="10">
        <v>0.28000000000000003</v>
      </c>
      <c r="J10" s="10">
        <v>0.51</v>
      </c>
      <c r="K10" s="10">
        <v>0.08</v>
      </c>
      <c r="L10" s="11">
        <v>0.08</v>
      </c>
    </row>
    <row r="11" spans="1:12" x14ac:dyDescent="0.3">
      <c r="F11" s="13">
        <v>0.25</v>
      </c>
      <c r="G11" s="10">
        <v>0.51</v>
      </c>
      <c r="H11" s="10">
        <v>0.24</v>
      </c>
      <c r="I11" s="10">
        <v>0.24</v>
      </c>
      <c r="J11" s="10">
        <v>0.51</v>
      </c>
      <c r="K11" s="10">
        <v>0.39</v>
      </c>
      <c r="L11" s="11">
        <v>0.12</v>
      </c>
    </row>
    <row r="12" spans="1:12" x14ac:dyDescent="0.3">
      <c r="F12" s="13">
        <v>0.29166666666666669</v>
      </c>
      <c r="G12" s="10">
        <v>0.71</v>
      </c>
      <c r="H12" s="10">
        <v>0.24</v>
      </c>
      <c r="I12" s="10">
        <v>0.2</v>
      </c>
      <c r="J12" s="10">
        <v>0.31</v>
      </c>
      <c r="K12" s="10">
        <v>0.47</v>
      </c>
      <c r="L12" s="11">
        <v>0.39</v>
      </c>
    </row>
    <row r="13" spans="1:12" x14ac:dyDescent="0.3">
      <c r="F13" s="13">
        <v>0.33333333333333331</v>
      </c>
      <c r="G13" s="10">
        <v>0.12</v>
      </c>
      <c r="H13" s="10">
        <v>0.04</v>
      </c>
      <c r="I13" s="10">
        <v>0.04</v>
      </c>
      <c r="J13" s="10">
        <v>0.08</v>
      </c>
      <c r="K13" s="10">
        <v>0.12</v>
      </c>
      <c r="L13" s="11">
        <v>0.16</v>
      </c>
    </row>
    <row r="14" spans="1:12" x14ac:dyDescent="0.3">
      <c r="F14" s="13">
        <v>0.375</v>
      </c>
      <c r="G14" s="10">
        <v>0.28000000000000003</v>
      </c>
      <c r="H14" s="10">
        <v>0.08</v>
      </c>
      <c r="I14" s="10">
        <v>0.08</v>
      </c>
      <c r="J14" s="10">
        <v>0.2</v>
      </c>
      <c r="K14" s="10">
        <v>0.08</v>
      </c>
      <c r="L14" s="11">
        <v>0.04</v>
      </c>
    </row>
    <row r="15" spans="1:12" x14ac:dyDescent="0.3">
      <c r="F15" s="13">
        <v>0.41666666666666669</v>
      </c>
      <c r="G15" s="10">
        <v>0.63</v>
      </c>
      <c r="H15" s="10">
        <v>0.2</v>
      </c>
      <c r="I15" s="10">
        <v>0.12</v>
      </c>
      <c r="J15" s="10">
        <v>0.28000000000000003</v>
      </c>
      <c r="K15" s="10">
        <v>0.16</v>
      </c>
      <c r="L15" s="11">
        <v>0.12</v>
      </c>
    </row>
    <row r="16" spans="1:12" x14ac:dyDescent="0.3">
      <c r="F16" s="13">
        <v>0.45833333333333331</v>
      </c>
      <c r="G16" s="10">
        <v>0.04</v>
      </c>
      <c r="H16" s="10">
        <v>0.08</v>
      </c>
      <c r="I16" s="10">
        <v>0.08</v>
      </c>
      <c r="J16" s="10">
        <v>0.04</v>
      </c>
      <c r="K16" s="10">
        <v>0.08</v>
      </c>
      <c r="L16" s="11">
        <v>0.08</v>
      </c>
    </row>
    <row r="17" spans="6:12" x14ac:dyDescent="0.3">
      <c r="F17" s="13">
        <v>0.5</v>
      </c>
      <c r="G17" s="10">
        <v>0.16</v>
      </c>
      <c r="H17" s="10">
        <v>0.04</v>
      </c>
      <c r="I17" s="10">
        <v>0</v>
      </c>
      <c r="J17" s="10">
        <v>0.2</v>
      </c>
      <c r="K17" s="10">
        <v>0.28000000000000003</v>
      </c>
      <c r="L17" s="11">
        <v>0.24</v>
      </c>
    </row>
    <row r="18" spans="6:12" x14ac:dyDescent="0.3">
      <c r="F18" s="13">
        <v>0.54166666666666663</v>
      </c>
      <c r="G18" s="10">
        <v>0.35</v>
      </c>
      <c r="H18" s="10">
        <v>0.2</v>
      </c>
      <c r="I18" s="10">
        <v>0.16</v>
      </c>
      <c r="J18" s="10">
        <v>0.43</v>
      </c>
      <c r="K18" s="10">
        <v>0.35</v>
      </c>
      <c r="L18" s="11">
        <v>0.47</v>
      </c>
    </row>
    <row r="19" spans="6:12" x14ac:dyDescent="0.3">
      <c r="F19" s="13">
        <v>0.58333333333333337</v>
      </c>
      <c r="G19" s="10">
        <v>2.8</v>
      </c>
      <c r="H19" s="10">
        <v>0.79</v>
      </c>
      <c r="I19" s="10">
        <v>0.51</v>
      </c>
      <c r="J19" s="10">
        <v>1.5</v>
      </c>
      <c r="K19" s="10">
        <v>0.83</v>
      </c>
      <c r="L19" s="11">
        <v>0.87</v>
      </c>
    </row>
    <row r="20" spans="6:12" x14ac:dyDescent="0.3">
      <c r="F20" s="13">
        <v>0.625</v>
      </c>
      <c r="G20" s="10">
        <v>2.17</v>
      </c>
      <c r="H20" s="10">
        <v>0.43</v>
      </c>
      <c r="I20" s="10">
        <v>0.28000000000000003</v>
      </c>
      <c r="J20" s="10">
        <v>1.1399999999999999</v>
      </c>
      <c r="K20" s="10">
        <v>0.87</v>
      </c>
      <c r="L20" s="11">
        <v>0.63</v>
      </c>
    </row>
    <row r="21" spans="6:12" x14ac:dyDescent="0.3">
      <c r="F21" s="13">
        <v>0.66666666666666663</v>
      </c>
      <c r="G21" s="10">
        <v>0.31</v>
      </c>
      <c r="H21" s="10">
        <v>0.2</v>
      </c>
      <c r="I21" s="10">
        <v>0.2</v>
      </c>
      <c r="J21" s="10">
        <v>0.28000000000000003</v>
      </c>
      <c r="K21" s="10">
        <v>0.24</v>
      </c>
      <c r="L21" s="11">
        <v>0.08</v>
      </c>
    </row>
    <row r="22" spans="6:12" x14ac:dyDescent="0.3">
      <c r="F22" s="13">
        <v>0.70833333333333337</v>
      </c>
      <c r="G22" s="10">
        <v>0.04</v>
      </c>
      <c r="H22" s="10">
        <v>0.16</v>
      </c>
      <c r="I22" s="10">
        <v>0.24</v>
      </c>
      <c r="J22" s="10">
        <v>0</v>
      </c>
      <c r="K22" s="10">
        <v>0</v>
      </c>
      <c r="L22" s="11">
        <v>0</v>
      </c>
    </row>
    <row r="23" spans="6:12" x14ac:dyDescent="0.3">
      <c r="F23" s="13">
        <v>0.75</v>
      </c>
      <c r="G23" s="10">
        <v>0</v>
      </c>
      <c r="H23" s="10">
        <v>0.2</v>
      </c>
      <c r="I23" s="10">
        <v>0.2</v>
      </c>
      <c r="J23" s="10">
        <v>0</v>
      </c>
      <c r="K23" s="10">
        <v>0.04</v>
      </c>
      <c r="L23" s="11">
        <v>0</v>
      </c>
    </row>
    <row r="24" spans="6:12" x14ac:dyDescent="0.3">
      <c r="F24" s="13">
        <v>0.79166666666666663</v>
      </c>
      <c r="G24" s="10">
        <v>0.35</v>
      </c>
      <c r="H24" s="10">
        <v>0.47</v>
      </c>
      <c r="I24" s="10">
        <v>0.43</v>
      </c>
      <c r="J24" s="10">
        <v>0.35</v>
      </c>
      <c r="K24" s="10">
        <v>0.2</v>
      </c>
      <c r="L24" s="11">
        <v>0.28000000000000003</v>
      </c>
    </row>
    <row r="25" spans="6:12" x14ac:dyDescent="0.3">
      <c r="F25" s="13">
        <v>0.83333333333333337</v>
      </c>
      <c r="G25" s="10">
        <v>0.08</v>
      </c>
      <c r="H25" s="10">
        <v>0</v>
      </c>
      <c r="I25" s="10">
        <v>0</v>
      </c>
      <c r="J25" s="10">
        <v>0.16</v>
      </c>
      <c r="K25" s="10">
        <v>0.31</v>
      </c>
      <c r="L25" s="11">
        <v>0.28000000000000003</v>
      </c>
    </row>
    <row r="26" spans="6:12" x14ac:dyDescent="0.3">
      <c r="F26" s="13">
        <v>0.875</v>
      </c>
      <c r="G26" s="10">
        <v>0.04</v>
      </c>
      <c r="H26" s="10">
        <v>0</v>
      </c>
      <c r="I26" s="10">
        <v>0</v>
      </c>
      <c r="J26" s="10">
        <v>0.08</v>
      </c>
      <c r="K26" s="10">
        <v>0.12</v>
      </c>
      <c r="L26" s="11">
        <v>0.2</v>
      </c>
    </row>
    <row r="27" spans="6:12" x14ac:dyDescent="0.3">
      <c r="F27" s="13">
        <v>0.91666666666666663</v>
      </c>
      <c r="G27" s="10">
        <v>0</v>
      </c>
      <c r="H27" s="10">
        <v>0</v>
      </c>
      <c r="I27" s="10">
        <v>0</v>
      </c>
      <c r="J27" s="10">
        <v>0</v>
      </c>
      <c r="K27" s="10">
        <v>0.04</v>
      </c>
      <c r="L27" s="11">
        <v>0</v>
      </c>
    </row>
    <row r="28" spans="6:12" x14ac:dyDescent="0.3">
      <c r="F28" s="13">
        <v>0.95833333333333337</v>
      </c>
      <c r="G28" s="10">
        <v>0.08</v>
      </c>
      <c r="H28" s="10">
        <v>0.04</v>
      </c>
      <c r="I28" s="10">
        <v>0.04</v>
      </c>
      <c r="J28" s="10">
        <v>0.12</v>
      </c>
      <c r="K28" s="10">
        <v>0.12</v>
      </c>
      <c r="L28" s="11">
        <v>0.16</v>
      </c>
    </row>
    <row r="29" spans="6:12" ht="14.5" thickBot="1" x14ac:dyDescent="0.35">
      <c r="F29" s="14">
        <v>1</v>
      </c>
      <c r="G29" s="15">
        <v>0.12</v>
      </c>
      <c r="H29" s="15">
        <v>0.04</v>
      </c>
      <c r="I29" s="15">
        <v>0.08</v>
      </c>
      <c r="J29" s="15">
        <v>0.08</v>
      </c>
      <c r="K29" s="15">
        <v>0.12</v>
      </c>
      <c r="L29" s="16">
        <v>0.12</v>
      </c>
    </row>
  </sheetData>
  <mergeCells count="2">
    <mergeCell ref="G3:L3"/>
    <mergeCell ref="F2:L2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s E A A B Q S w M E F A A C A A g A j 1 l N V F 2 d n Z i j A A A A 9 g A A A B I A H A B D b 2 5 m a W c v U G F j a 2 F n Z S 5 4 b W w g o h g A K K A U A A A A A A A A A A A A A A A A A A A A A A A A A A A A h Y 9 B D o I w F E S v Q r q n L W i M I Z + y c C u J C d G 4 b W q F R v g Y W i x 3 c + G R v I I Y R d 2 5 n D d v M X O / 3 i A b m j q 4 6 M 6 a F l M S U U 4 C j a o 9 G C x T 0 r t j u C S Z g I 1 U J 1 n q Y J T R J o M 9 p K R y 7 p w w 5 r 2 n f k b b r m Q x 5 x H b 5 + t C V b q R 5 C O b / 3 J o 0 D q J S h M B u 9 c Y E d O I c 7 q Y j 5 u A T R B y g 1 8 h H r t n + w N h 1 d e u 7 7 T Q G G 4 L Y F M E 9 v 4 g H l B L A w Q U A A I A C A C P W U 1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1 l N V I Q s E h g m A Q A A k g c A A B M A H A B G b 3 J t d W x h c y 9 T Z W N 0 a W 9 u M S 5 t I K I Y A C i g F A A A A A A A A A A A A A A A A A A A A A A A A A A A A O 3 Q T U v D M B g H 8 H u h 3 + G h A 2 l h j q 2 6 I Y o X u w 0 P 6 m H V W y 7 P u k c b T B P J i 6 6 I 3 9 2 0 Z e p B h J 5 t D k l 4 8 v r / G S o s V x L y b p x d h E E Y m B I 1 7 W A U 3 a I u S p i d H a d T S K f T B W y Q y 0 c U A p Z o M Y J L E G T D A H z L l d M F + c o 9 b g V N 1 l p V m R K u k i Z + v + G S T F u 6 4 h J 1 H a + 5 3 5 I p a U l a E 0 f Z O X s w p A 3 b V u 6 5 V C + 4 K 2 u s 2 V I V r m p 2 s O t 6 p 5 V Q T / V R M 0 M n e G H g T l n 6 s c R W + 4 I E N F c b d v g n W / o O D X R B 2 g i r V 3 8 l + z v Z x O 5 t l I x B O i E O / S y d p 8 l H M u 7 i j i L / k K W G a a P e T P Q V P C f h K Z t a 3 J G M g d A / Z b W j J A y 4 / P 1 8 H 3 e I 0 + R f 2 n / z d Y n 7 o Z 0 M a P 3 R T g e 0 / m j z A a 0 / 2 m J A a 9 E + A V B L A Q I t A B Q A A g A I A I 9 Z T V R d n Z 2 Y o w A A A P Y A A A A S A A A A A A A A A A A A A A A A A A A A A A B D b 2 5 m a W c v U G F j a 2 F n Z S 5 4 b W x Q S w E C L Q A U A A I A C A C P W U 1 U D 8 r p q 6 Q A A A D p A A A A E w A A A A A A A A A A A A A A A A D v A A A A W 0 N v b n R l b n R f V H l w Z X N d L n h t b F B L A Q I t A B Q A A g A I A I 9 Z T V S E L B I Y J g E A A J I H A A A T A A A A A A A A A A A A A A A A A O A B A A B G b 3 J t d W x h c y 9 T Z W N 0 a W 9 u M S 5 t U E s F B g A A A A A D A A M A w g A A A F M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Y l A A A A A A A A p C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J j a C U y M D E 4 L T I w J T I w M j A w N i U y M F J h a W 5 m Y W x s J T I w R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N Y X J j a F 8 x O F 8 y M F 8 y M D A 2 X 1 J h a W 5 m Y W x s X 0 R h d G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I t M T N U M T Y 6 N D c 6 N T I u N z I 4 M T c 5 N V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Y X J j a C A x O C 0 y M C A y M D A 2 I F J h a W 5 m Y W x s I E R h d G E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N Y X J j a C A x O C 0 y M C A y M D A 2 I F J h a W 5 m Y W x s I E R h d G E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F y Y 2 g l M j A x O C 0 y M C U y M D I w M D Y l M j B S Y W l u Z m F s b C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y Y 2 g l M j A x O C 0 y M C U y M D I w M D Y l M j B S Y W l u Z m F s b C U y M E R h d G E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y Y 2 g l M j A x O C 0 y M C U y M D I w M D Y l M j B S Y W l u Z m F s b C U y M E R h d G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I t M T N U M T Y 6 N T M 6 M j U u M D U 2 M z g 5 M l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Y X J j a C A x O C 0 y M C A y M D A 2 I F J h a W 5 m Y W x s I E R h d G E g K D I p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W F y Y 2 g g M T g t M j A g M j A w N i B S Y W l u Z m F s b C B E Y X R h I C g y K S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Y X J j a C U y M D E 4 L T I w J T I w M j A w N i U y M F J h a W 5 m Y W x s J T I w R G F 0 Y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J j a C U y M D E 4 L T I w J T I w M j A w N i U y M F J h a W 5 m Y W x s J T I w R G F 0 Y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i 0 x M 1 Q x N j o 1 N T o x O C 4 4 N D A x N D k w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h c m N o I D E 4 L T I w I D I w M D Y g U m F p b m Z h b G w g R G F 0 Y S A o M y k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N Y X J j a C A x O C 0 y M C A y M D A 2 I F J h a W 5 m Y W x s I E R h d G E g K D M p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h c m N o J T I w M T g t M j A l M j A y M D A 2 J T I w U m F p b m Z h b G w l M j B E Y X R h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m N o J T I w M T g t M j A l M j A y M D A 2 J T I w U m F p b m Z h b G w l M j B E Y X R h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y L T E z V D E 3 O j A w O j M 4 L j I y O T Q x M j F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W F y Y 2 g g M T g t M j A g M j A w N i B S Y W l u Z m F s b C B E Y X R h I C g 0 K S 9 B d X R v U m V t b 3 Z l Z E N v b H V t b n M x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1 h c m N o I D E 4 L T I w I D I w M D Y g U m F p b m Z h b G w g R G F 0 Y S A o N C k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F y Y 2 g l M j A x O C 0 y M C U y M D I w M D Y l M j B S Y W l u Z m F s b C U y M E R h d G E l M j A o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y Y 2 g l M j A x O C 0 y M C U y M D I w M D Y l M j B S Y W l u Z m F s b C U y M E R h d G E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y L T E z V D E 3 O j A z O j A 3 L j c z M T c 3 O T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1 h c m N o J T I w M T g t M j A l M j A y M D A 2 J T I w U m F p b m Z h b G w l M j B E Y X R h J T I w K D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m N o J T I w M T g t M j A l M j A y M D A 2 J T I w U m F p b m Z h b G w l M j B E Y X R h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y L T E z V D E 3 O j A z O j Q 1 L j Y 5 N z g y M T J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W F y Y 2 g g M T g t M j A g M j A w N i B S Y W l u Z m F s b C B E Y X R h I C g 2 K S 9 B d X R v U m V t b 3 Z l Z E N v b H V t b n M x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1 h c m N o I D E 4 L T I w I D I w M D Y g U m F p b m Z h b G w g R G F 0 Y S A o N i k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F y Y 2 g l M j A x O C 0 y M C U y M D I w M D Y l M j B S Y W l u Z m F s b C U y M E R h d G E l M j A o N i k v U 2 9 1 c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/ U q N + G 3 S R F o 4 N I 1 Q G 8 C 8 k A A A A A A g A A A A A A A 2 Y A A M A A A A A Q A A A A T J G z b z Y m J G U V r R o K o b k f 9 A A A A A A E g A A A o A A A A B A A A A A t n u Y t U T G I l v f o d v c b I J N b U A A A A P r P k p 6 r B u X O b 2 i x L v R C e q U P v Q q A B I i T Z Y c n z 0 l f 5 u M W 8 P w W 4 k I n N w c 5 2 D q 5 0 / J 9 c t Q X + j b t n B x 9 K C Q J r L F K o 5 j G M X A u d 0 t D r / w Z 3 Q B h y s p y F A A A A G D x l X v M g C G k a x R 7 G 5 N g 5 d J 4 i u I u < / D a t a M a s h u p > 
</file>

<file path=customXml/itemProps1.xml><?xml version="1.0" encoding="utf-8"?>
<ds:datastoreItem xmlns:ds="http://schemas.openxmlformats.org/officeDocument/2006/customXml" ds:itemID="{1C9D7ABB-DFDE-4AD3-B005-86064C18526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Sensor 915</vt:lpstr>
      <vt:lpstr>Sensor 1055</vt:lpstr>
      <vt:lpstr>Sensor 1075</vt:lpstr>
      <vt:lpstr>Sensor 1515</vt:lpstr>
      <vt:lpstr>Sensor 2055</vt:lpstr>
      <vt:lpstr>White Rock Creek precipitaton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Mukhopadhyay, Biswajit</dc:creator>
  <cp:lastModifiedBy>Biswajit Mukhopadhyay</cp:lastModifiedBy>
  <dcterms:created xsi:type="dcterms:W3CDTF">2022-02-13T16:45:35Z</dcterms:created>
  <dcterms:modified xsi:type="dcterms:W3CDTF">2024-05-04T15:05:02Z</dcterms:modified>
</cp:coreProperties>
</file>